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.caprio\Desktop\DOSSIERS MARCHES\ESPACES VERTS\PASSATION\EV BESANCON 2025_000002\DCE\ATTRI\Annexe 1 à l'AE - BPU\"/>
    </mc:Choice>
  </mc:AlternateContent>
  <bookViews>
    <workbookView xWindow="32760" yWindow="32760" windowWidth="16380" windowHeight="8190" tabRatio="908" activeTab="3"/>
  </bookViews>
  <sheets>
    <sheet name="BPU-P.HAB- Longevic-Dijon" sheetId="1" r:id="rId1"/>
    <sheet name="BPU-P.OCCAS- Hauteville" sheetId="8" r:id="rId2"/>
    <sheet name="BPU-PREST OCCAS ZONES LOT" sheetId="12" r:id="rId3"/>
    <sheet name="DQE-Ne pas renseigner " sheetId="11" r:id="rId4"/>
  </sheets>
  <definedNames>
    <definedName name="_xlnm.Print_Titles" localSheetId="0">'BPU-P.HAB- Longevic-Dijon'!$1:$7</definedName>
    <definedName name="_xlnm.Print_Titles" localSheetId="1">'BPU-P.OCCAS- Hauteville'!$1:$7</definedName>
    <definedName name="_xlnm.Print_Titles" localSheetId="2">'BPU-PREST OCCAS ZONES LOT'!$1:$7</definedName>
    <definedName name="_xlnm.Print_Titles" localSheetId="3">'DQE-Ne pas renseigner '!$1:$6</definedName>
    <definedName name="_xlnm.Print_Area" localSheetId="0">'BPU-P.HAB- Longevic-Dijon'!$A$1:$G$19</definedName>
    <definedName name="_xlnm.Print_Area" localSheetId="1">'BPU-P.OCCAS- Hauteville'!$A$1:$G$12</definedName>
    <definedName name="_xlnm.Print_Area" localSheetId="2">'BPU-PREST OCCAS ZONES LOT'!$A$1:$G$78</definedName>
    <definedName name="_xlnm.Print_Area" localSheetId="3">'DQE-Ne pas renseigner '!$A$1:$I$17</definedName>
  </definedNames>
  <calcPr calcId="162913"/>
</workbook>
</file>

<file path=xl/calcChain.xml><?xml version="1.0" encoding="utf-8"?>
<calcChain xmlns="http://schemas.openxmlformats.org/spreadsheetml/2006/main">
  <c r="J9" i="11" l="1"/>
  <c r="J10" i="11"/>
  <c r="J12" i="11"/>
  <c r="J13" i="11"/>
  <c r="J14" i="11"/>
  <c r="J15" i="11"/>
  <c r="H13" i="11" l="1"/>
  <c r="H14" i="11"/>
  <c r="H15" i="11"/>
  <c r="F13" i="11"/>
  <c r="F14" i="11"/>
  <c r="F15" i="11"/>
  <c r="E13" i="11"/>
  <c r="E14" i="11"/>
  <c r="E15" i="11"/>
  <c r="D13" i="11"/>
  <c r="D14" i="11"/>
  <c r="D15" i="11"/>
  <c r="C13" i="11"/>
  <c r="C14" i="11"/>
  <c r="C15" i="11"/>
  <c r="A13" i="11"/>
  <c r="A14" i="11"/>
  <c r="A15" i="11"/>
  <c r="B13" i="11"/>
  <c r="B14" i="11"/>
  <c r="B15" i="11"/>
  <c r="I9" i="11"/>
  <c r="H9" i="11"/>
  <c r="F9" i="11"/>
  <c r="E9" i="11"/>
  <c r="D9" i="11"/>
  <c r="C9" i="11"/>
  <c r="B9" i="11"/>
  <c r="A9" i="11"/>
  <c r="I13" i="11"/>
  <c r="I14" i="11"/>
  <c r="H10" i="1"/>
  <c r="A3" i="11" l="1"/>
  <c r="A4" i="12"/>
  <c r="A4" i="8"/>
  <c r="A5" i="12"/>
  <c r="A3" i="12"/>
  <c r="A5" i="8"/>
  <c r="A3" i="8"/>
  <c r="A11" i="11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0" i="12"/>
  <c r="H51" i="12"/>
  <c r="H52" i="12"/>
  <c r="H53" i="12"/>
  <c r="H54" i="12"/>
  <c r="H55" i="12"/>
  <c r="H56" i="12"/>
  <c r="H57" i="12"/>
  <c r="H58" i="12"/>
  <c r="H59" i="12"/>
  <c r="H60" i="12"/>
  <c r="H61" i="12"/>
  <c r="H62" i="12"/>
  <c r="H63" i="12"/>
  <c r="H64" i="12"/>
  <c r="H65" i="12"/>
  <c r="H66" i="12"/>
  <c r="H67" i="12"/>
  <c r="H68" i="12"/>
  <c r="H69" i="12"/>
  <c r="H70" i="12"/>
  <c r="H71" i="12"/>
  <c r="H72" i="12"/>
  <c r="H73" i="12"/>
  <c r="H74" i="12"/>
  <c r="H75" i="12"/>
  <c r="H8" i="12"/>
  <c r="A4" i="11"/>
  <c r="H9" i="8"/>
  <c r="H8" i="8"/>
  <c r="H11" i="1"/>
  <c r="H13" i="1"/>
  <c r="H14" i="1"/>
  <c r="H9" i="1"/>
  <c r="I10" i="11"/>
  <c r="I12" i="11"/>
  <c r="I15" i="11"/>
  <c r="F10" i="11"/>
  <c r="H10" i="11" s="1"/>
  <c r="F12" i="11"/>
  <c r="H12" i="11" s="1"/>
  <c r="E10" i="11"/>
  <c r="E12" i="11"/>
  <c r="D10" i="11"/>
  <c r="D12" i="11"/>
  <c r="C10" i="11"/>
  <c r="C12" i="11"/>
  <c r="B10" i="11"/>
  <c r="B12" i="11"/>
  <c r="I8" i="11"/>
  <c r="F8" i="11"/>
  <c r="H8" i="11" s="1"/>
  <c r="C8" i="11"/>
  <c r="D8" i="11"/>
  <c r="E8" i="11"/>
  <c r="B8" i="11"/>
  <c r="A10" i="11"/>
  <c r="A12" i="11"/>
  <c r="A8" i="11"/>
  <c r="A7" i="11"/>
  <c r="J8" i="11"/>
  <c r="H17" i="11" l="1"/>
</calcChain>
</file>

<file path=xl/sharedStrings.xml><?xml version="1.0" encoding="utf-8"?>
<sst xmlns="http://schemas.openxmlformats.org/spreadsheetml/2006/main" count="428" uniqueCount="120">
  <si>
    <t>ANNEXE 1 A L'ACTE D'ENGAGEMENT : BORDEREAU DE PRIX</t>
  </si>
  <si>
    <t>PRESTATIONS HABITUELLES</t>
  </si>
  <si>
    <r>
      <t xml:space="preserve">A JOINDRE OBLIGATOIREMENT A L’OFFRE
</t>
    </r>
    <r>
      <rPr>
        <b/>
        <u/>
        <sz val="12"/>
        <rFont val="Arial"/>
        <family val="2"/>
      </rPr>
      <t>L'absence de la présente annexe entraînera le rejet de l'offre. Elle doit être renseignée, datée et signée.</t>
    </r>
    <r>
      <rPr>
        <sz val="12"/>
        <rFont val="Arial"/>
        <family val="2"/>
      </rPr>
      <t xml:space="preserve"> </t>
    </r>
  </si>
  <si>
    <t>DESIGNATION DE LA ZONE</t>
  </si>
  <si>
    <t>QUANTITE DE REFERENCE *</t>
  </si>
  <si>
    <t>PRESTATION A EXECUTER</t>
  </si>
  <si>
    <t>Article du CCTP du DAF</t>
  </si>
  <si>
    <t>PRIX HT en euros POUR LA QUANTITE DE REFERENCE</t>
  </si>
  <si>
    <t>OBSERVATIONS</t>
  </si>
  <si>
    <t>m²</t>
  </si>
  <si>
    <t>Tonte</t>
  </si>
  <si>
    <t>Débroussaillage</t>
  </si>
  <si>
    <t>m</t>
  </si>
  <si>
    <t>Entretien des haies</t>
  </si>
  <si>
    <t>Entretien des terrains de sport</t>
  </si>
  <si>
    <t>Fauchage-broyage</t>
  </si>
  <si>
    <t xml:space="preserve">* Le candidat est tenu de prendre les mesures nécessaires afin de vérifier les métrés des surfaces mentionnées dans le bordereau de prix </t>
  </si>
  <si>
    <t>Taux de T.V.A :</t>
  </si>
  <si>
    <t>A</t>
  </si>
  <si>
    <t>, le</t>
  </si>
  <si>
    <t>(Signature, nom et qualité de la personne ayant le pouvoir d'engager la société)</t>
  </si>
  <si>
    <t>PRESTATIONS OCCASIONNELLES</t>
  </si>
  <si>
    <t xml:space="preserve">Désherbage et traitement </t>
  </si>
  <si>
    <t>Désherbage et traitement</t>
  </si>
  <si>
    <t xml:space="preserve">QUANTITE DE REFERENCE </t>
  </si>
  <si>
    <t>zones du lot</t>
  </si>
  <si>
    <t>2.01</t>
  </si>
  <si>
    <r>
      <t xml:space="preserve">sans ramassage
(mulching) pour une
</t>
    </r>
    <r>
      <rPr>
        <b/>
        <sz val="11"/>
        <rFont val="Arial"/>
        <family val="2"/>
      </rPr>
      <t>surface &lt;100 m²</t>
    </r>
  </si>
  <si>
    <r>
      <t xml:space="preserve">sans ramassage (mulching) pour une
</t>
    </r>
    <r>
      <rPr>
        <b/>
        <sz val="11"/>
        <rFont val="Arial"/>
        <family val="2"/>
      </rPr>
      <t>surface de 100 m² à 1000 m²</t>
    </r>
  </si>
  <si>
    <r>
      <t xml:space="preserve">sans ramassage (mulching) pour une
</t>
    </r>
    <r>
      <rPr>
        <b/>
        <sz val="11"/>
        <rFont val="Arial"/>
        <family val="2"/>
      </rPr>
      <t>surface &gt; 1000 m²</t>
    </r>
  </si>
  <si>
    <r>
      <t xml:space="preserve">avec ramassage pour une
</t>
    </r>
    <r>
      <rPr>
        <b/>
        <sz val="11"/>
        <rFont val="Arial"/>
        <family val="2"/>
      </rPr>
      <t>surface &lt;100 m²</t>
    </r>
  </si>
  <si>
    <r>
      <t xml:space="preserve">avec ramassage pour une
</t>
    </r>
    <r>
      <rPr>
        <b/>
        <sz val="11"/>
        <rFont val="Arial"/>
        <family val="2"/>
      </rPr>
      <t>surface de 100 m² à 1000 m²</t>
    </r>
  </si>
  <si>
    <r>
      <t xml:space="preserve">avec ramassage pour une
</t>
    </r>
    <r>
      <rPr>
        <b/>
        <sz val="11"/>
        <rFont val="Arial"/>
        <family val="2"/>
      </rPr>
      <t>surface &gt; 1000 m²</t>
    </r>
  </si>
  <si>
    <t>2.02</t>
  </si>
  <si>
    <t>surface &lt;100 m²</t>
  </si>
  <si>
    <t>surface de 100 m² à 1000 m²</t>
  </si>
  <si>
    <t>surface &gt; 1000 m²</t>
  </si>
  <si>
    <t>2.03</t>
  </si>
  <si>
    <r>
      <t xml:space="preserve">sans ramassage pour une
</t>
    </r>
    <r>
      <rPr>
        <b/>
        <sz val="11"/>
        <rFont val="Arial"/>
        <family val="2"/>
      </rPr>
      <t>surface &lt;100 m²</t>
    </r>
  </si>
  <si>
    <r>
      <t xml:space="preserve">sans ramassage pour une
</t>
    </r>
    <r>
      <rPr>
        <b/>
        <sz val="11"/>
        <rFont val="Arial"/>
        <family val="2"/>
      </rPr>
      <t>surface de 100 m² à 1000 m²</t>
    </r>
  </si>
  <si>
    <r>
      <t xml:space="preserve">sans ramassage pour une
</t>
    </r>
    <r>
      <rPr>
        <b/>
        <sz val="11"/>
        <rFont val="Arial"/>
        <family val="2"/>
      </rPr>
      <t>surface &gt; 1000 m²</t>
    </r>
  </si>
  <si>
    <t>Curage des fossés</t>
  </si>
  <si>
    <t>2.04</t>
  </si>
  <si>
    <t>longueur &lt; à 100 m</t>
  </si>
  <si>
    <t>longueur &gt;= à 100 m</t>
  </si>
  <si>
    <t>2.05</t>
  </si>
  <si>
    <t>Taille mécanique des végétaux en bordure</t>
  </si>
  <si>
    <t>2.06</t>
  </si>
  <si>
    <r>
      <t xml:space="preserve">longueur &lt; à 100 m
</t>
    </r>
    <r>
      <rPr>
        <sz val="11"/>
        <rFont val="Arial"/>
        <family val="2"/>
      </rPr>
      <t>L'élimination des résidus de taille est la charge du titulaire du marché</t>
    </r>
  </si>
  <si>
    <r>
      <t xml:space="preserve">longueur &gt;= à 100 m
</t>
    </r>
    <r>
      <rPr>
        <sz val="11"/>
        <rFont val="Arial"/>
        <family val="2"/>
      </rPr>
      <t>L'élimination des résidus de taille est la charge du titulaire du marché</t>
    </r>
  </si>
  <si>
    <t>2.07</t>
  </si>
  <si>
    <t>Ramassage des feuilles</t>
  </si>
  <si>
    <t>2.08</t>
  </si>
  <si>
    <t>Nettoyage des voiries</t>
  </si>
  <si>
    <t>arbre</t>
  </si>
  <si>
    <t>Elagage des arbres</t>
  </si>
  <si>
    <t>2.09</t>
  </si>
  <si>
    <t>jusqu'à 5 m</t>
  </si>
  <si>
    <t>supérieur à 5 m jusqu'à 10 m</t>
  </si>
  <si>
    <t>supérieur à 10 m jusqu'à 15 m</t>
  </si>
  <si>
    <t>supérieur à 15 m jusqu'à 20 m</t>
  </si>
  <si>
    <t>supérieur à 20 m</t>
  </si>
  <si>
    <t>Taille des arbres</t>
  </si>
  <si>
    <t>2.10</t>
  </si>
  <si>
    <t>Abattage des arbres</t>
  </si>
  <si>
    <t>2.11</t>
  </si>
  <si>
    <t>diamètre sup à 10 cm et jusqu'à 30 cm</t>
  </si>
  <si>
    <t>diamètre sup 30 cm et jusqu'à 50 cm</t>
  </si>
  <si>
    <t>diamètre sup 50 cm et jusqu'à 100 cm</t>
  </si>
  <si>
    <t>diamètre supérieur à 100 cm</t>
  </si>
  <si>
    <t>souche</t>
  </si>
  <si>
    <t>Dessouchage</t>
  </si>
  <si>
    <t>2.13</t>
  </si>
  <si>
    <r>
      <t xml:space="preserve">diamètre inférieur à 50 cm.
</t>
    </r>
    <r>
      <rPr>
        <b/>
        <sz val="11"/>
        <rFont val="Arial"/>
        <family val="2"/>
      </rPr>
      <t>Avec évacuation</t>
    </r>
  </si>
  <si>
    <r>
      <t xml:space="preserve">diamètre sup 50 cm et jusqu'à 100 cm,
</t>
    </r>
    <r>
      <rPr>
        <b/>
        <sz val="11"/>
        <rFont val="Arial"/>
        <family val="2"/>
      </rPr>
      <t>Avec évacuation</t>
    </r>
  </si>
  <si>
    <r>
      <t xml:space="preserve">diamètre sup 100 cm et jusqu'à 200 cm,
</t>
    </r>
    <r>
      <rPr>
        <b/>
        <sz val="11"/>
        <rFont val="Arial"/>
        <family val="2"/>
      </rPr>
      <t>Avec évacuation</t>
    </r>
  </si>
  <si>
    <r>
      <t xml:space="preserve">diamètre plus de 200 cm,
</t>
    </r>
    <r>
      <rPr>
        <b/>
        <sz val="11"/>
        <rFont val="Arial"/>
        <family val="2"/>
      </rPr>
      <t>Avec évacuation</t>
    </r>
  </si>
  <si>
    <t xml:space="preserve">Dessouchage  </t>
  </si>
  <si>
    <r>
      <t xml:space="preserve">diamètre inférieur à 50 cm.
</t>
    </r>
    <r>
      <rPr>
        <b/>
        <sz val="11"/>
        <rFont val="Arial"/>
        <family val="2"/>
      </rPr>
      <t>Sans évacuation</t>
    </r>
  </si>
  <si>
    <r>
      <t xml:space="preserve">diamètre sup 50 cm et jusqu'à 100 cm,
</t>
    </r>
    <r>
      <rPr>
        <b/>
        <sz val="11"/>
        <rFont val="Arial"/>
        <family val="2"/>
      </rPr>
      <t>Sans évacuation</t>
    </r>
  </si>
  <si>
    <r>
      <t xml:space="preserve">diamètre sup 100 cm et jusqu'à 200 cm,
</t>
    </r>
    <r>
      <rPr>
        <b/>
        <sz val="11"/>
        <rFont val="Arial"/>
        <family val="2"/>
      </rPr>
      <t>Sans évacuation</t>
    </r>
  </si>
  <si>
    <r>
      <t xml:space="preserve">diamètre plus de 200 cm,
</t>
    </r>
    <r>
      <rPr>
        <b/>
        <sz val="11"/>
        <rFont val="Arial"/>
        <family val="2"/>
      </rPr>
      <t>Sans évacuation</t>
    </r>
  </si>
  <si>
    <t xml:space="preserve">Entretien des massifs d'ornements, floraux et rosiers </t>
  </si>
  <si>
    <t>2.14</t>
  </si>
  <si>
    <t>pied</t>
  </si>
  <si>
    <t>vasque</t>
  </si>
  <si>
    <t>Taille de rosiers isolés</t>
  </si>
  <si>
    <t>Entretien des plantes grimpantes</t>
  </si>
  <si>
    <t>2.15</t>
  </si>
  <si>
    <t>Entretien des arbustes, massifs d'arbustes</t>
  </si>
  <si>
    <t>2.16</t>
  </si>
  <si>
    <t>2.17</t>
  </si>
  <si>
    <t>Démontage d'arbre</t>
  </si>
  <si>
    <t>2.12</t>
  </si>
  <si>
    <r>
      <t xml:space="preserve">Détail Quantitatif Estimatif (DQE)
Document non contractuel destiné à l'analyse de l'offre
</t>
    </r>
    <r>
      <rPr>
        <b/>
        <sz val="16"/>
        <color indexed="10"/>
        <rFont val="Arial"/>
        <family val="2"/>
      </rPr>
      <t>Ce document se remplit automatiquement</t>
    </r>
  </si>
  <si>
    <t>QUANTITE DE REFERENCE</t>
  </si>
  <si>
    <t>UNITE</t>
  </si>
  <si>
    <t>Article du CCP</t>
  </si>
  <si>
    <t>Prix UNITAIRE pour la quantité de référence
HT en €
(A)</t>
  </si>
  <si>
    <t>Quantité estimative annuelle non contractuelle
(B)</t>
  </si>
  <si>
    <t>TOTAL ESTIMATIF
HT en €
(A) x (B)</t>
  </si>
  <si>
    <t>TOTAL DQE HT :</t>
  </si>
  <si>
    <t>ZONE 1 - Quartier Longvic (site principal)</t>
  </si>
  <si>
    <t>LOT N° 1 - Sites de Longvic et Dijon</t>
  </si>
  <si>
    <t>Entretien des espaces verts et des aires aménagées au profit des formations rattachées au groupement de soutien commissariat (GSC) de Besançon (avec exécution par carte achat)</t>
  </si>
  <si>
    <t>CCP du DAF N° 2025-000002</t>
  </si>
  <si>
    <t>Poste de commandement enterré (PCE)</t>
  </si>
  <si>
    <t>Entretien et taille des arbustes et massifs d’arbustes</t>
  </si>
  <si>
    <t>Entretien et taille des arbustes et massifs d’arbustes sur merlons végétalisé</t>
  </si>
  <si>
    <t>Monument GUYNEMER</t>
  </si>
  <si>
    <t>ZONE 2 - QUARTIER VAILLANT: DIJON (7,5 km du site principal LONGVIC)</t>
  </si>
  <si>
    <t>Quartier VAILLANT</t>
  </si>
  <si>
    <t>m3</t>
  </si>
  <si>
    <t>Entretien et taille des haies</t>
  </si>
  <si>
    <t>Ramassage de feuilles et nettoyage des voieries</t>
  </si>
  <si>
    <t>Nettoyage mécanisé des voieries</t>
  </si>
  <si>
    <t>HAUTEVILLE</t>
  </si>
  <si>
    <t>Fauchage sans ramassage (Mulching)</t>
  </si>
  <si>
    <t xml:space="preserve">MERLONS et TALUS engazonnés
les déchets de tonte sont broyés et laissés sur place en fumure.  </t>
  </si>
  <si>
    <t>Désherbage biologique sur toutes les surfaces à traiter : Les chemins d'accès, les abords des bâtiments, les massifs en béton des pylones et les tresses de masse.
(prestation effectuée habituellement par un personnel en régie)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</si>
</sst>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&quot; €&quot;_-;\-* #,##0.00&quot; €&quot;_-;_-* \-??&quot; €&quot;_-;_-@_-"/>
  </numFmts>
  <fonts count="17" x14ac:knownFonts="1">
    <font>
      <sz val="10"/>
      <name val="Arial"/>
      <family val="2"/>
    </font>
    <font>
      <sz val="10"/>
      <name val="Arial"/>
    </font>
    <font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6"/>
      <color indexed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12"/>
      <name val="Arial"/>
      <family val="2"/>
    </font>
    <font>
      <b/>
      <sz val="12"/>
      <color theme="1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rgb="FFCCCCFF"/>
      </patternFill>
    </fill>
    <fill>
      <patternFill patternType="solid">
        <fgColor rgb="FFFFFFFF"/>
        <bgColor rgb="FF000000"/>
      </patternFill>
    </fill>
    <fill>
      <patternFill patternType="solid">
        <fgColor rgb="FFFFE9A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ill="0" applyBorder="0" applyAlignment="0" applyProtection="0"/>
    <xf numFmtId="0" fontId="16" fillId="0" borderId="0"/>
  </cellStyleXfs>
  <cellXfs count="154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/>
    <xf numFmtId="0" fontId="6" fillId="0" borderId="2" xfId="0" applyFont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3" fontId="6" fillId="6" borderId="2" xfId="0" applyNumberFormat="1" applyFont="1" applyFill="1" applyBorder="1" applyAlignment="1">
      <alignment horizontal="center" vertical="center" wrapText="1"/>
    </xf>
    <xf numFmtId="1" fontId="4" fillId="4" borderId="2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44" fontId="13" fillId="7" borderId="2" xfId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0" fillId="4" borderId="0" xfId="0" applyFill="1"/>
    <xf numFmtId="44" fontId="4" fillId="7" borderId="2" xfId="0" applyNumberFormat="1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10" fillId="2" borderId="6" xfId="0" applyFont="1" applyFill="1" applyBorder="1" applyAlignment="1">
      <alignment horizontal="center" vertical="center" wrapText="1"/>
    </xf>
    <xf numFmtId="3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3" fontId="5" fillId="0" borderId="71" xfId="0" applyNumberFormat="1" applyFont="1" applyBorder="1" applyAlignment="1">
      <alignment horizontal="right" vertical="center" wrapText="1"/>
    </xf>
    <xf numFmtId="0" fontId="5" fillId="0" borderId="11" xfId="0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5" fillId="0" borderId="13" xfId="0" applyNumberFormat="1" applyFont="1" applyBorder="1" applyAlignment="1">
      <alignment horizontal="righ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3" fontId="5" fillId="0" borderId="17" xfId="0" applyNumberFormat="1" applyFont="1" applyBorder="1" applyAlignment="1">
      <alignment horizontal="righ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3" fontId="5" fillId="0" borderId="19" xfId="0" applyNumberFormat="1" applyFont="1" applyBorder="1" applyAlignment="1">
      <alignment horizontal="righ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 wrapText="1"/>
    </xf>
    <xf numFmtId="3" fontId="5" fillId="0" borderId="21" xfId="0" applyNumberFormat="1" applyFont="1" applyBorder="1" applyAlignment="1">
      <alignment horizontal="right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7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 wrapText="1"/>
    </xf>
    <xf numFmtId="3" fontId="5" fillId="0" borderId="73" xfId="0" applyNumberFormat="1" applyFont="1" applyBorder="1" applyAlignment="1">
      <alignment horizontal="right" vertical="center" wrapText="1"/>
    </xf>
    <xf numFmtId="3" fontId="5" fillId="0" borderId="25" xfId="0" applyNumberFormat="1" applyFont="1" applyBorder="1" applyAlignment="1">
      <alignment horizontal="right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74" xfId="0" applyFont="1" applyBorder="1" applyAlignment="1">
      <alignment horizontal="left" vertical="center" wrapText="1"/>
    </xf>
    <xf numFmtId="44" fontId="13" fillId="0" borderId="2" xfId="1" applyFont="1" applyBorder="1" applyAlignment="1" applyProtection="1">
      <alignment horizontal="center" vertical="center"/>
      <protection locked="0"/>
    </xf>
    <xf numFmtId="0" fontId="5" fillId="0" borderId="27" xfId="0" applyFont="1" applyBorder="1" applyAlignment="1">
      <alignment horizontal="left" vertical="center" wrapText="1"/>
    </xf>
    <xf numFmtId="0" fontId="10" fillId="0" borderId="75" xfId="0" applyFont="1" applyBorder="1" applyAlignment="1">
      <alignment horizontal="center" vertical="center" wrapText="1"/>
    </xf>
    <xf numFmtId="3" fontId="10" fillId="0" borderId="75" xfId="0" applyNumberFormat="1" applyFont="1" applyBorder="1" applyAlignment="1">
      <alignment horizontal="center" vertical="center" wrapText="1"/>
    </xf>
    <xf numFmtId="0" fontId="2" fillId="0" borderId="7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44" fontId="13" fillId="0" borderId="6" xfId="1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horizontal="left"/>
    </xf>
    <xf numFmtId="0" fontId="3" fillId="0" borderId="0" xfId="0" applyFont="1"/>
    <xf numFmtId="3" fontId="5" fillId="0" borderId="30" xfId="0" applyNumberFormat="1" applyFont="1" applyBorder="1" applyAlignment="1">
      <alignment horizontal="right" vertical="center" wrapText="1"/>
    </xf>
    <xf numFmtId="0" fontId="5" fillId="0" borderId="31" xfId="0" applyFont="1" applyBorder="1" applyAlignment="1">
      <alignment horizontal="left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3" fontId="2" fillId="0" borderId="34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9" fontId="4" fillId="0" borderId="5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3" fontId="5" fillId="0" borderId="37" xfId="0" applyNumberFormat="1" applyFont="1" applyBorder="1" applyAlignment="1">
      <alignment horizontal="right" vertical="center" wrapText="1"/>
    </xf>
    <xf numFmtId="0" fontId="5" fillId="0" borderId="38" xfId="0" applyFont="1" applyBorder="1" applyAlignment="1">
      <alignment horizontal="left" vertical="center" wrapText="1"/>
    </xf>
    <xf numFmtId="0" fontId="5" fillId="0" borderId="3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44" fontId="13" fillId="0" borderId="41" xfId="1" applyFont="1" applyBorder="1" applyAlignment="1" applyProtection="1">
      <alignment horizontal="center" vertical="center"/>
      <protection locked="0"/>
    </xf>
    <xf numFmtId="44" fontId="13" fillId="0" borderId="29" xfId="1" applyFont="1" applyBorder="1" applyAlignment="1" applyProtection="1">
      <alignment horizontal="center" vertical="center"/>
      <protection locked="0"/>
    </xf>
    <xf numFmtId="0" fontId="10" fillId="4" borderId="2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1" xfId="0" applyFont="1" applyBorder="1" applyAlignment="1">
      <alignment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4" fillId="8" borderId="42" xfId="0" applyFont="1" applyFill="1" applyBorder="1" applyAlignment="1">
      <alignment horizontal="center" vertical="center" wrapText="1"/>
    </xf>
    <xf numFmtId="0" fontId="4" fillId="8" borderId="24" xfId="0" applyFont="1" applyFill="1" applyBorder="1" applyAlignment="1">
      <alignment horizontal="center" vertical="center" wrapText="1"/>
    </xf>
    <xf numFmtId="0" fontId="4" fillId="8" borderId="43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/>
    </xf>
    <xf numFmtId="0" fontId="4" fillId="2" borderId="45" xfId="0" applyFont="1" applyFill="1" applyBorder="1" applyAlignment="1">
      <alignment horizontal="center" vertical="center"/>
    </xf>
    <xf numFmtId="0" fontId="4" fillId="2" borderId="46" xfId="0" applyFont="1" applyFill="1" applyBorder="1" applyAlignment="1">
      <alignment horizontal="center" vertical="center"/>
    </xf>
    <xf numFmtId="0" fontId="11" fillId="0" borderId="47" xfId="0" applyFont="1" applyBorder="1" applyAlignment="1">
      <alignment horizontal="center" vertical="center" wrapText="1"/>
    </xf>
    <xf numFmtId="0" fontId="11" fillId="0" borderId="48" xfId="0" applyFont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56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3" fillId="0" borderId="24" xfId="0" applyFont="1" applyBorder="1" applyAlignment="1">
      <alignment horizontal="left" vertical="center" wrapText="1"/>
    </xf>
    <xf numFmtId="0" fontId="3" fillId="0" borderId="4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7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2" borderId="57" xfId="0" applyFont="1" applyFill="1" applyBorder="1" applyAlignment="1">
      <alignment horizontal="center" vertical="center"/>
    </xf>
    <xf numFmtId="0" fontId="4" fillId="2" borderId="58" xfId="0" applyFont="1" applyFill="1" applyBorder="1" applyAlignment="1">
      <alignment horizontal="center" vertical="center"/>
    </xf>
    <xf numFmtId="0" fontId="4" fillId="2" borderId="59" xfId="0" applyFont="1" applyFill="1" applyBorder="1" applyAlignment="1">
      <alignment horizontal="center" vertical="center"/>
    </xf>
    <xf numFmtId="0" fontId="11" fillId="0" borderId="60" xfId="0" applyFont="1" applyBorder="1" applyAlignment="1">
      <alignment horizontal="center" vertical="center" wrapText="1"/>
    </xf>
    <xf numFmtId="0" fontId="11" fillId="0" borderId="61" xfId="0" applyFont="1" applyBorder="1" applyAlignment="1">
      <alignment horizontal="center" vertical="center" wrapText="1"/>
    </xf>
    <xf numFmtId="0" fontId="11" fillId="0" borderId="62" xfId="0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6" fillId="0" borderId="64" xfId="0" applyFont="1" applyBorder="1" applyAlignment="1">
      <alignment horizontal="center" vertical="center" wrapText="1"/>
    </xf>
    <xf numFmtId="0" fontId="2" fillId="0" borderId="65" xfId="0" applyFont="1" applyBorder="1" applyAlignment="1">
      <alignment horizontal="center" vertical="center" wrapText="1"/>
    </xf>
    <xf numFmtId="0" fontId="5" fillId="5" borderId="66" xfId="0" applyFont="1" applyFill="1" applyBorder="1" applyAlignment="1">
      <alignment horizontal="center" vertical="center" wrapText="1"/>
    </xf>
    <xf numFmtId="0" fontId="5" fillId="5" borderId="6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28" xfId="0" applyFont="1" applyBorder="1" applyAlignment="1">
      <alignment horizontal="left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left" vertical="center"/>
    </xf>
    <xf numFmtId="0" fontId="7" fillId="9" borderId="68" xfId="0" applyFont="1" applyFill="1" applyBorder="1" applyAlignment="1">
      <alignment horizontal="center" vertical="center"/>
    </xf>
    <xf numFmtId="0" fontId="7" fillId="9" borderId="69" xfId="0" applyFont="1" applyFill="1" applyBorder="1" applyAlignment="1">
      <alignment horizontal="center" vertical="center"/>
    </xf>
    <xf numFmtId="0" fontId="7" fillId="9" borderId="70" xfId="0" applyFont="1" applyFill="1" applyBorder="1" applyAlignment="1">
      <alignment horizontal="center" vertical="center"/>
    </xf>
    <xf numFmtId="0" fontId="7" fillId="10" borderId="2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 2" xfId="2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N21"/>
  <sheetViews>
    <sheetView topLeftCell="A7" zoomScale="85" zoomScaleNormal="85" zoomScaleSheetLayoutView="70" workbookViewId="0">
      <selection activeCell="G14" sqref="G14"/>
    </sheetView>
  </sheetViews>
  <sheetFormatPr baseColWidth="10" defaultColWidth="11.42578125" defaultRowHeight="12.75" x14ac:dyDescent="0.2"/>
  <cols>
    <col min="1" max="1" width="41.5703125" customWidth="1"/>
    <col min="2" max="2" width="10.5703125" customWidth="1"/>
    <col min="3" max="3" width="8.5703125" customWidth="1"/>
    <col min="4" max="4" width="33.28515625" customWidth="1"/>
    <col min="5" max="5" width="11.85546875" customWidth="1"/>
    <col min="6" max="6" width="18.140625" bestFit="1" customWidth="1"/>
    <col min="7" max="7" width="42.7109375" customWidth="1"/>
    <col min="8" max="8" width="17" customWidth="1"/>
    <col min="9" max="12" width="17.5703125" customWidth="1"/>
  </cols>
  <sheetData>
    <row r="1" spans="1:14" s="2" customFormat="1" ht="32.25" customHeight="1" x14ac:dyDescent="0.2">
      <c r="A1" s="95" t="s">
        <v>0</v>
      </c>
      <c r="B1" s="96"/>
      <c r="C1" s="96"/>
      <c r="D1" s="96"/>
      <c r="E1" s="96"/>
      <c r="F1" s="96"/>
      <c r="G1" s="97"/>
    </row>
    <row r="2" spans="1:14" s="2" customFormat="1" ht="42.75" customHeight="1" x14ac:dyDescent="0.2">
      <c r="A2" s="98" t="s">
        <v>1</v>
      </c>
      <c r="B2" s="99"/>
      <c r="C2" s="99"/>
      <c r="D2" s="99"/>
      <c r="E2" s="99"/>
      <c r="F2" s="99"/>
      <c r="G2" s="100"/>
    </row>
    <row r="3" spans="1:14" s="3" customFormat="1" ht="33" customHeight="1" x14ac:dyDescent="0.2">
      <c r="A3" s="101" t="s">
        <v>105</v>
      </c>
      <c r="B3" s="102"/>
      <c r="C3" s="102"/>
      <c r="D3" s="102"/>
      <c r="E3" s="102"/>
      <c r="F3" s="102"/>
      <c r="G3" s="103"/>
    </row>
    <row r="4" spans="1:14" s="3" customFormat="1" ht="42.75" customHeight="1" x14ac:dyDescent="0.2">
      <c r="A4" s="104" t="s">
        <v>104</v>
      </c>
      <c r="B4" s="105"/>
      <c r="C4" s="105"/>
      <c r="D4" s="105"/>
      <c r="E4" s="105"/>
      <c r="F4" s="105"/>
      <c r="G4" s="106"/>
    </row>
    <row r="5" spans="1:14" s="3" customFormat="1" ht="42.75" customHeight="1" x14ac:dyDescent="0.2">
      <c r="A5" s="110" t="s">
        <v>103</v>
      </c>
      <c r="B5" s="111"/>
      <c r="C5" s="111"/>
      <c r="D5" s="111"/>
      <c r="E5" s="111"/>
      <c r="F5" s="111"/>
      <c r="G5" s="112"/>
    </row>
    <row r="6" spans="1:14" s="2" customFormat="1" ht="44.45" customHeight="1" x14ac:dyDescent="0.2">
      <c r="A6" s="107" t="s">
        <v>2</v>
      </c>
      <c r="B6" s="108"/>
      <c r="C6" s="108"/>
      <c r="D6" s="108"/>
      <c r="E6" s="108"/>
      <c r="F6" s="108"/>
      <c r="G6" s="109"/>
    </row>
    <row r="7" spans="1:14" s="4" customFormat="1" ht="118.5" customHeight="1" x14ac:dyDescent="0.2">
      <c r="A7" s="15" t="s">
        <v>3</v>
      </c>
      <c r="B7" s="90" t="s">
        <v>4</v>
      </c>
      <c r="C7" s="91"/>
      <c r="D7" s="15" t="s">
        <v>5</v>
      </c>
      <c r="E7" s="15" t="s">
        <v>6</v>
      </c>
      <c r="F7" s="15" t="s">
        <v>7</v>
      </c>
      <c r="G7" s="15" t="s">
        <v>8</v>
      </c>
    </row>
    <row r="8" spans="1:14" s="4" customFormat="1" ht="35.1" customHeight="1" x14ac:dyDescent="0.2">
      <c r="A8" s="92" t="s">
        <v>102</v>
      </c>
      <c r="B8" s="93"/>
      <c r="C8" s="93"/>
      <c r="D8" s="93"/>
      <c r="E8" s="93"/>
      <c r="F8" s="93"/>
      <c r="G8" s="94"/>
    </row>
    <row r="9" spans="1:14" s="9" customFormat="1" ht="45.95" customHeight="1" x14ac:dyDescent="0.2">
      <c r="A9" s="89" t="s">
        <v>106</v>
      </c>
      <c r="B9" s="38">
        <v>2000</v>
      </c>
      <c r="C9" s="39" t="s">
        <v>9</v>
      </c>
      <c r="D9" s="14" t="s">
        <v>108</v>
      </c>
      <c r="E9" s="12" t="s">
        <v>90</v>
      </c>
      <c r="F9" s="61"/>
      <c r="G9" s="14"/>
      <c r="H9" s="77" t="str">
        <f>IF(F9="","Veuillez compléter le prix pour la quantité de référence HT","")</f>
        <v>Veuillez compléter le prix pour la quantité de référence HT</v>
      </c>
      <c r="I9" s="5"/>
      <c r="J9" s="6"/>
      <c r="K9" s="6"/>
      <c r="L9" s="6"/>
      <c r="M9" s="7"/>
      <c r="N9" s="8"/>
    </row>
    <row r="10" spans="1:14" s="9" customFormat="1" ht="45.95" customHeight="1" x14ac:dyDescent="0.2">
      <c r="A10" s="89" t="s">
        <v>106</v>
      </c>
      <c r="B10" s="38">
        <v>160</v>
      </c>
      <c r="C10" s="39" t="s">
        <v>9</v>
      </c>
      <c r="D10" s="14" t="s">
        <v>107</v>
      </c>
      <c r="E10" s="12" t="s">
        <v>90</v>
      </c>
      <c r="F10" s="61"/>
      <c r="G10" s="14"/>
      <c r="H10" s="77" t="str">
        <f>IF(F10="","Veuillez compléter le prix pour la quantité de référence HT","")</f>
        <v>Veuillez compléter le prix pour la quantité de référence HT</v>
      </c>
      <c r="I10" s="5"/>
      <c r="J10" s="6"/>
      <c r="K10" s="6"/>
      <c r="L10" s="6"/>
      <c r="M10" s="7"/>
      <c r="N10" s="8"/>
    </row>
    <row r="11" spans="1:14" s="9" customFormat="1" ht="45.95" customHeight="1" x14ac:dyDescent="0.2">
      <c r="A11" s="14" t="s">
        <v>109</v>
      </c>
      <c r="B11" s="38">
        <v>210</v>
      </c>
      <c r="C11" s="39" t="s">
        <v>9</v>
      </c>
      <c r="D11" s="17" t="s">
        <v>11</v>
      </c>
      <c r="E11" s="12" t="s">
        <v>45</v>
      </c>
      <c r="F11" s="61"/>
      <c r="G11" s="16"/>
      <c r="H11" s="77" t="str">
        <f t="shared" ref="H11:H14" si="0">IF(F11="","Veuillez compléter le prix pour la quantité de référence HT","")</f>
        <v>Veuillez compléter le prix pour la quantité de référence HT</v>
      </c>
      <c r="I11" s="5"/>
      <c r="J11" s="6"/>
      <c r="K11" s="6"/>
      <c r="L11" s="6"/>
      <c r="M11" s="7"/>
      <c r="N11" s="8"/>
    </row>
    <row r="12" spans="1:14" s="9" customFormat="1" ht="45.95" customHeight="1" x14ac:dyDescent="0.2">
      <c r="A12" s="92" t="s">
        <v>110</v>
      </c>
      <c r="B12" s="93"/>
      <c r="C12" s="93"/>
      <c r="D12" s="93"/>
      <c r="E12" s="93"/>
      <c r="F12" s="93"/>
      <c r="G12" s="94"/>
      <c r="H12" s="77"/>
      <c r="I12" s="5"/>
      <c r="J12" s="6"/>
      <c r="K12" s="6"/>
      <c r="L12" s="5"/>
      <c r="M12" s="7"/>
      <c r="N12" s="8"/>
    </row>
    <row r="13" spans="1:14" s="9" customFormat="1" ht="45.95" customHeight="1" x14ac:dyDescent="0.2">
      <c r="A13" s="14" t="s">
        <v>111</v>
      </c>
      <c r="B13" s="38">
        <v>970</v>
      </c>
      <c r="C13" s="39" t="s">
        <v>9</v>
      </c>
      <c r="D13" s="14" t="s">
        <v>113</v>
      </c>
      <c r="E13" s="12" t="s">
        <v>91</v>
      </c>
      <c r="F13" s="61"/>
      <c r="G13" s="14"/>
      <c r="H13" s="77" t="str">
        <f t="shared" si="0"/>
        <v>Veuillez compléter le prix pour la quantité de référence HT</v>
      </c>
      <c r="I13" s="5"/>
      <c r="J13" s="6"/>
      <c r="K13" s="6"/>
      <c r="L13" s="6"/>
      <c r="M13" s="7"/>
      <c r="N13" s="8"/>
    </row>
    <row r="14" spans="1:14" s="9" customFormat="1" ht="45.95" customHeight="1" x14ac:dyDescent="0.2">
      <c r="A14" s="14" t="s">
        <v>111</v>
      </c>
      <c r="B14" s="38">
        <v>10</v>
      </c>
      <c r="C14" s="39" t="s">
        <v>112</v>
      </c>
      <c r="D14" s="14" t="s">
        <v>114</v>
      </c>
      <c r="E14" s="12" t="s">
        <v>52</v>
      </c>
      <c r="F14" s="85"/>
      <c r="G14" s="67"/>
      <c r="H14" s="77" t="str">
        <f t="shared" si="0"/>
        <v>Veuillez compléter le prix pour la quantité de référence HT</v>
      </c>
      <c r="I14" s="5"/>
      <c r="J14" s="6"/>
      <c r="K14" s="6"/>
      <c r="L14" s="6"/>
      <c r="M14" s="7"/>
      <c r="N14" s="8"/>
    </row>
    <row r="15" spans="1:14" s="9" customFormat="1" ht="45.95" customHeight="1" x14ac:dyDescent="0.2">
      <c r="A15" s="14" t="s">
        <v>111</v>
      </c>
      <c r="B15" s="38">
        <v>8800</v>
      </c>
      <c r="C15" s="39" t="s">
        <v>9</v>
      </c>
      <c r="D15" s="14" t="s">
        <v>115</v>
      </c>
      <c r="E15" s="12" t="s">
        <v>52</v>
      </c>
      <c r="F15" s="86"/>
      <c r="G15" s="67"/>
      <c r="H15" s="77"/>
      <c r="I15" s="5"/>
      <c r="J15" s="6"/>
      <c r="K15" s="6"/>
      <c r="L15" s="6"/>
      <c r="M15" s="7"/>
      <c r="N15" s="8"/>
    </row>
    <row r="16" spans="1:14" s="9" customFormat="1" ht="45.95" customHeight="1" x14ac:dyDescent="0.2">
      <c r="A16" s="14" t="s">
        <v>111</v>
      </c>
      <c r="B16" s="38">
        <v>1430</v>
      </c>
      <c r="C16" s="39" t="s">
        <v>9</v>
      </c>
      <c r="D16" s="14" t="s">
        <v>23</v>
      </c>
      <c r="E16" s="12" t="s">
        <v>50</v>
      </c>
      <c r="F16" s="61"/>
      <c r="G16" s="14"/>
      <c r="H16" s="77"/>
      <c r="I16" s="5"/>
      <c r="J16" s="6"/>
      <c r="K16" s="6"/>
      <c r="L16" s="6"/>
      <c r="M16" s="7"/>
      <c r="N16" s="8"/>
    </row>
    <row r="17" spans="1:7" ht="45.95" customHeight="1" x14ac:dyDescent="0.2">
      <c r="A17" s="114" t="s">
        <v>16</v>
      </c>
      <c r="B17" s="114"/>
      <c r="C17" s="115"/>
      <c r="D17" s="116" t="s">
        <v>17</v>
      </c>
      <c r="E17" s="117"/>
      <c r="F17" s="78"/>
    </row>
    <row r="18" spans="1:7" x14ac:dyDescent="0.2">
      <c r="B18" s="70" t="s">
        <v>18</v>
      </c>
      <c r="C18" s="71"/>
      <c r="D18" s="71" t="s">
        <v>19</v>
      </c>
      <c r="E18" s="71"/>
      <c r="F18" s="71"/>
    </row>
    <row r="19" spans="1:7" x14ac:dyDescent="0.2">
      <c r="B19" s="118" t="s">
        <v>20</v>
      </c>
      <c r="C19" s="118"/>
      <c r="D19" s="118"/>
      <c r="E19" s="118"/>
      <c r="F19" s="118"/>
    </row>
    <row r="20" spans="1:7" ht="15" x14ac:dyDescent="0.2">
      <c r="A20" s="13"/>
      <c r="B20" s="13"/>
      <c r="C20" s="13"/>
      <c r="D20" s="113"/>
      <c r="E20" s="113"/>
      <c r="F20" s="113"/>
      <c r="G20" s="113"/>
    </row>
    <row r="21" spans="1:7" ht="15" x14ac:dyDescent="0.2">
      <c r="A21" s="13"/>
      <c r="B21" s="13"/>
      <c r="C21" s="13"/>
      <c r="D21" s="13"/>
      <c r="E21" s="13"/>
      <c r="F21" s="13"/>
      <c r="G21" s="13"/>
    </row>
  </sheetData>
  <sheetProtection selectLockedCells="1" selectUnlockedCells="1"/>
  <mergeCells count="13">
    <mergeCell ref="A12:G12"/>
    <mergeCell ref="D20:G20"/>
    <mergeCell ref="A17:C17"/>
    <mergeCell ref="D17:E17"/>
    <mergeCell ref="B19:F19"/>
    <mergeCell ref="B7:C7"/>
    <mergeCell ref="A8:G8"/>
    <mergeCell ref="A1:G1"/>
    <mergeCell ref="A2:G2"/>
    <mergeCell ref="A3:G3"/>
    <mergeCell ref="A4:G4"/>
    <mergeCell ref="A6:G6"/>
    <mergeCell ref="A5:G5"/>
  </mergeCells>
  <conditionalFormatting sqref="F9:F11 F13:F15">
    <cfRule type="cellIs" dxfId="6" priority="29" operator="equal">
      <formula>$E$8="&lt;&gt;"</formula>
    </cfRule>
  </conditionalFormatting>
  <conditionalFormatting sqref="F16">
    <cfRule type="cellIs" dxfId="5" priority="1" operator="equal">
      <formula>$E$8="&lt;&gt;"</formula>
    </cfRule>
  </conditionalFormatting>
  <printOptions horizontalCentered="1"/>
  <pageMargins left="0.19685039370078741" right="0.19685039370078741" top="0.47244094488188981" bottom="0.55118110236220474" header="0.51181102362204722" footer="0.15748031496062992"/>
  <pageSetup paperSize="9" scale="60" fitToHeight="0" orientation="portrait" useFirstPageNumber="1" verticalDpi="300" r:id="rId1"/>
  <headerFooter>
    <oddFooter xml:space="preserve">&amp;R&amp;12Page &amp;P/X
</oddFooter>
  </headerFooter>
  <rowBreaks count="1" manualBreakCount="1">
    <brk id="1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23"/>
  <sheetViews>
    <sheetView zoomScale="85" zoomScaleNormal="85" zoomScaleSheetLayoutView="85" workbookViewId="0">
      <selection activeCell="I10" sqref="I10"/>
    </sheetView>
  </sheetViews>
  <sheetFormatPr baseColWidth="10" defaultColWidth="11.42578125" defaultRowHeight="12.75" x14ac:dyDescent="0.2"/>
  <cols>
    <col min="1" max="1" width="41.5703125" customWidth="1"/>
    <col min="2" max="2" width="10.5703125" style="51" customWidth="1"/>
    <col min="3" max="3" width="10.85546875" customWidth="1"/>
    <col min="4" max="4" width="33.7109375" customWidth="1"/>
    <col min="5" max="5" width="11.85546875" customWidth="1"/>
    <col min="6" max="6" width="17.7109375" customWidth="1"/>
    <col min="7" max="7" width="39.5703125" customWidth="1"/>
    <col min="8" max="8" width="17" customWidth="1"/>
    <col min="9" max="12" width="17.5703125" customWidth="1"/>
  </cols>
  <sheetData>
    <row r="1" spans="1:8" s="2" customFormat="1" ht="32.25" customHeight="1" thickBot="1" x14ac:dyDescent="0.25">
      <c r="A1" s="119" t="s">
        <v>0</v>
      </c>
      <c r="B1" s="120"/>
      <c r="C1" s="120"/>
      <c r="D1" s="120"/>
      <c r="E1" s="120"/>
      <c r="F1" s="120"/>
      <c r="G1" s="121"/>
    </row>
    <row r="2" spans="1:8" s="2" customFormat="1" ht="42.75" customHeight="1" x14ac:dyDescent="0.2">
      <c r="A2" s="122" t="s">
        <v>21</v>
      </c>
      <c r="B2" s="123"/>
      <c r="C2" s="123"/>
      <c r="D2" s="123"/>
      <c r="E2" s="123"/>
      <c r="F2" s="123"/>
      <c r="G2" s="124"/>
    </row>
    <row r="3" spans="1:8" s="3" customFormat="1" ht="33" customHeight="1" x14ac:dyDescent="0.2">
      <c r="A3" s="101" t="str">
        <f>'BPU-P.HAB- Longevic-Dijon'!A3:G3</f>
        <v>CCP du DAF N° 2025-000002</v>
      </c>
      <c r="B3" s="102"/>
      <c r="C3" s="102"/>
      <c r="D3" s="102"/>
      <c r="E3" s="102"/>
      <c r="F3" s="102"/>
      <c r="G3" s="103"/>
      <c r="H3" s="6"/>
    </row>
    <row r="4" spans="1:8" s="3" customFormat="1" ht="42.75" customHeight="1" x14ac:dyDescent="0.2">
      <c r="A4" s="104" t="str">
        <f>'BPU-P.HAB- Longevic-Dijon'!A4:G4</f>
        <v>Entretien des espaces verts et des aires aménagées au profit des formations rattachées au groupement de soutien commissariat (GSC) de Besançon (avec exécution par carte achat)</v>
      </c>
      <c r="B4" s="105"/>
      <c r="C4" s="105"/>
      <c r="D4" s="105"/>
      <c r="E4" s="105"/>
      <c r="F4" s="105"/>
      <c r="G4" s="106"/>
      <c r="H4" s="26"/>
    </row>
    <row r="5" spans="1:8" s="3" customFormat="1" ht="42.75" customHeight="1" x14ac:dyDescent="0.2">
      <c r="A5" s="110" t="str">
        <f>'BPU-P.HAB- Longevic-Dijon'!A5:G5</f>
        <v>LOT N° 1 - Sites de Longvic et Dijon</v>
      </c>
      <c r="B5" s="111"/>
      <c r="C5" s="111"/>
      <c r="D5" s="111"/>
      <c r="E5" s="111"/>
      <c r="F5" s="111"/>
      <c r="G5" s="112"/>
      <c r="H5" s="69"/>
    </row>
    <row r="6" spans="1:8" s="2" customFormat="1" ht="34.5" customHeight="1" thickBot="1" x14ac:dyDescent="0.25">
      <c r="A6" s="125" t="s">
        <v>2</v>
      </c>
      <c r="B6" s="126"/>
      <c r="C6" s="126"/>
      <c r="D6" s="126"/>
      <c r="E6" s="126"/>
      <c r="F6" s="126"/>
      <c r="G6" s="127"/>
    </row>
    <row r="7" spans="1:8" s="4" customFormat="1" ht="79.5" customHeight="1" x14ac:dyDescent="0.2">
      <c r="A7" s="27" t="s">
        <v>3</v>
      </c>
      <c r="B7" s="128" t="s">
        <v>4</v>
      </c>
      <c r="C7" s="129"/>
      <c r="D7" s="27" t="s">
        <v>5</v>
      </c>
      <c r="E7" s="27" t="s">
        <v>6</v>
      </c>
      <c r="F7" s="27" t="s">
        <v>7</v>
      </c>
      <c r="G7" s="27" t="s">
        <v>8</v>
      </c>
    </row>
    <row r="8" spans="1:8" s="9" customFormat="1" ht="45" x14ac:dyDescent="0.2">
      <c r="A8" s="132" t="s">
        <v>116</v>
      </c>
      <c r="B8" s="57">
        <v>300</v>
      </c>
      <c r="C8" s="60" t="s">
        <v>9</v>
      </c>
      <c r="D8" s="14" t="s">
        <v>117</v>
      </c>
      <c r="E8" s="12" t="s">
        <v>37</v>
      </c>
      <c r="F8" s="68"/>
      <c r="G8" s="66" t="s">
        <v>118</v>
      </c>
      <c r="H8" s="77" t="str">
        <f>IF(F8="","Veuillez compléter le prix HT pour la quantité de référence","")</f>
        <v>Veuillez compléter le prix HT pour la quantité de référence</v>
      </c>
    </row>
    <row r="9" spans="1:8" s="9" customFormat="1" ht="105" x14ac:dyDescent="0.2">
      <c r="A9" s="133"/>
      <c r="B9" s="58">
        <v>200</v>
      </c>
      <c r="C9" s="59" t="s">
        <v>9</v>
      </c>
      <c r="D9" s="14" t="s">
        <v>22</v>
      </c>
      <c r="E9" s="12" t="s">
        <v>50</v>
      </c>
      <c r="F9" s="61"/>
      <c r="G9" s="88" t="s">
        <v>119</v>
      </c>
      <c r="H9" s="77" t="str">
        <f>IF(F9="","Veuillez compléter le prix HT pour la quantité de référence","")</f>
        <v>Veuillez compléter le prix HT pour la quantité de référence</v>
      </c>
    </row>
    <row r="10" spans="1:8" s="9" customFormat="1" ht="30.95" customHeight="1" x14ac:dyDescent="0.2">
      <c r="A10" s="130" t="s">
        <v>16</v>
      </c>
      <c r="B10" s="130"/>
      <c r="C10" s="131"/>
      <c r="D10" s="116" t="s">
        <v>17</v>
      </c>
      <c r="E10" s="117"/>
      <c r="F10" s="78"/>
      <c r="G10"/>
      <c r="H10" s="77"/>
    </row>
    <row r="11" spans="1:8" x14ac:dyDescent="0.2">
      <c r="B11" s="70" t="s">
        <v>18</v>
      </c>
      <c r="C11" s="71"/>
      <c r="D11" s="71" t="s">
        <v>19</v>
      </c>
      <c r="E11" s="71"/>
      <c r="F11" s="71"/>
    </row>
    <row r="12" spans="1:8" x14ac:dyDescent="0.2">
      <c r="B12" s="118" t="s">
        <v>20</v>
      </c>
      <c r="C12" s="118"/>
      <c r="D12" s="118"/>
      <c r="E12" s="118"/>
      <c r="F12" s="118"/>
    </row>
    <row r="23" spans="7:7" x14ac:dyDescent="0.2">
      <c r="G23" s="52"/>
    </row>
  </sheetData>
  <sheetProtection selectLockedCells="1" selectUnlockedCells="1"/>
  <mergeCells count="11">
    <mergeCell ref="B12:F12"/>
    <mergeCell ref="B7:C7"/>
    <mergeCell ref="A10:C10"/>
    <mergeCell ref="D10:E10"/>
    <mergeCell ref="A8:A9"/>
    <mergeCell ref="A1:G1"/>
    <mergeCell ref="A2:G2"/>
    <mergeCell ref="A3:G3"/>
    <mergeCell ref="A4:G4"/>
    <mergeCell ref="A6:G6"/>
    <mergeCell ref="A5:G5"/>
  </mergeCells>
  <conditionalFormatting sqref="F9">
    <cfRule type="cellIs" dxfId="4" priority="17" operator="equal">
      <formula>#REF!="&lt;&gt;"</formula>
    </cfRule>
  </conditionalFormatting>
  <conditionalFormatting sqref="F8">
    <cfRule type="cellIs" dxfId="3" priority="1" operator="equal">
      <formula>#REF!="&lt;&gt;"</formula>
    </cfRule>
  </conditionalFormatting>
  <printOptions horizontalCentered="1"/>
  <pageMargins left="0.19685039370078741" right="0.19685039370078741" top="0.47244094488188981" bottom="0.55118110236220474" header="0.51181102362204722" footer="0.15748031496062992"/>
  <pageSetup paperSize="9" scale="61" fitToHeight="0" orientation="portrait" useFirstPageNumber="1" verticalDpi="300" r:id="rId1"/>
  <headerFooter>
    <oddFooter>&amp;RPage &amp;P/X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H90"/>
  <sheetViews>
    <sheetView topLeftCell="A67" zoomScale="85" zoomScaleNormal="85" zoomScaleSheetLayoutView="85" workbookViewId="0">
      <selection activeCell="D70" sqref="D70"/>
    </sheetView>
  </sheetViews>
  <sheetFormatPr baseColWidth="10" defaultColWidth="11.42578125" defaultRowHeight="12.75" x14ac:dyDescent="0.2"/>
  <cols>
    <col min="1" max="1" width="40.85546875" customWidth="1"/>
    <col min="2" max="2" width="5.5703125" style="51" customWidth="1"/>
    <col min="3" max="3" width="10.5703125" customWidth="1"/>
    <col min="4" max="4" width="36" customWidth="1"/>
    <col min="5" max="5" width="11.85546875" customWidth="1"/>
    <col min="6" max="6" width="17.7109375" customWidth="1"/>
    <col min="7" max="7" width="39.5703125" customWidth="1"/>
    <col min="8" max="8" width="17" customWidth="1"/>
    <col min="9" max="12" width="17.5703125" customWidth="1"/>
  </cols>
  <sheetData>
    <row r="1" spans="1:8" s="2" customFormat="1" ht="32.25" customHeight="1" thickBot="1" x14ac:dyDescent="0.25">
      <c r="A1" s="119" t="s">
        <v>0</v>
      </c>
      <c r="B1" s="120"/>
      <c r="C1" s="120"/>
      <c r="D1" s="120"/>
      <c r="E1" s="120"/>
      <c r="F1" s="120"/>
      <c r="G1" s="121"/>
    </row>
    <row r="2" spans="1:8" s="2" customFormat="1" ht="42.75" customHeight="1" x14ac:dyDescent="0.2">
      <c r="A2" s="122" t="s">
        <v>21</v>
      </c>
      <c r="B2" s="123"/>
      <c r="C2" s="123"/>
      <c r="D2" s="123"/>
      <c r="E2" s="123"/>
      <c r="F2" s="123"/>
      <c r="G2" s="124"/>
    </row>
    <row r="3" spans="1:8" s="3" customFormat="1" ht="33" customHeight="1" x14ac:dyDescent="0.2">
      <c r="A3" s="135" t="str">
        <f>'BPU-P.HAB- Longevic-Dijon'!A3:G3</f>
        <v>CCP du DAF N° 2025-000002</v>
      </c>
      <c r="B3" s="136"/>
      <c r="C3" s="136"/>
      <c r="D3" s="136"/>
      <c r="E3" s="136"/>
      <c r="F3" s="136"/>
      <c r="G3" s="137"/>
      <c r="H3" s="6"/>
    </row>
    <row r="4" spans="1:8" s="3" customFormat="1" ht="42.75" customHeight="1" x14ac:dyDescent="0.2">
      <c r="A4" s="104" t="str">
        <f>'BPU-P.HAB- Longevic-Dijon'!A4:G4</f>
        <v>Entretien des espaces verts et des aires aménagées au profit des formations rattachées au groupement de soutien commissariat (GSC) de Besançon (avec exécution par carte achat)</v>
      </c>
      <c r="B4" s="105"/>
      <c r="C4" s="105"/>
      <c r="D4" s="105"/>
      <c r="E4" s="105"/>
      <c r="F4" s="105"/>
      <c r="G4" s="106"/>
      <c r="H4" s="26"/>
    </row>
    <row r="5" spans="1:8" s="3" customFormat="1" ht="42.75" customHeight="1" x14ac:dyDescent="0.2">
      <c r="A5" s="138" t="str">
        <f>'BPU-P.HAB- Longevic-Dijon'!A5:G5</f>
        <v>LOT N° 1 - Sites de Longvic et Dijon</v>
      </c>
      <c r="B5" s="139"/>
      <c r="C5" s="139"/>
      <c r="D5" s="139"/>
      <c r="E5" s="139"/>
      <c r="F5" s="139"/>
      <c r="G5" s="140"/>
      <c r="H5" s="26"/>
    </row>
    <row r="6" spans="1:8" s="2" customFormat="1" ht="34.5" customHeight="1" thickBot="1" x14ac:dyDescent="0.25">
      <c r="A6" s="125" t="s">
        <v>2</v>
      </c>
      <c r="B6" s="126"/>
      <c r="C6" s="126"/>
      <c r="D6" s="126"/>
      <c r="E6" s="126"/>
      <c r="F6" s="126"/>
      <c r="G6" s="127"/>
    </row>
    <row r="7" spans="1:8" s="4" customFormat="1" ht="69" customHeight="1" x14ac:dyDescent="0.2">
      <c r="A7" s="27" t="s">
        <v>3</v>
      </c>
      <c r="B7" s="143" t="s">
        <v>24</v>
      </c>
      <c r="C7" s="143"/>
      <c r="D7" s="27" t="s">
        <v>5</v>
      </c>
      <c r="E7" s="27" t="s">
        <v>6</v>
      </c>
      <c r="F7" s="27" t="s">
        <v>7</v>
      </c>
      <c r="G7" s="27" t="s">
        <v>8</v>
      </c>
    </row>
    <row r="8" spans="1:8" s="9" customFormat="1" ht="43.5" x14ac:dyDescent="0.2">
      <c r="A8" s="41" t="s">
        <v>25</v>
      </c>
      <c r="B8" s="28">
        <v>1</v>
      </c>
      <c r="C8" s="29" t="s">
        <v>9</v>
      </c>
      <c r="D8" s="30" t="s">
        <v>10</v>
      </c>
      <c r="E8" s="30" t="s">
        <v>26</v>
      </c>
      <c r="F8" s="61"/>
      <c r="G8" s="49" t="s">
        <v>27</v>
      </c>
      <c r="H8" s="77" t="str">
        <f>IF(F8="","Veuillez compléter le prix HT pour la quantité de référence","")</f>
        <v>Veuillez compléter le prix HT pour la quantité de référence</v>
      </c>
    </row>
    <row r="9" spans="1:8" s="9" customFormat="1" ht="35.1" customHeight="1" x14ac:dyDescent="0.2">
      <c r="A9" s="41" t="s">
        <v>25</v>
      </c>
      <c r="B9" s="32">
        <v>1</v>
      </c>
      <c r="C9" s="29" t="s">
        <v>9</v>
      </c>
      <c r="D9" s="30" t="s">
        <v>10</v>
      </c>
      <c r="E9" s="30" t="s">
        <v>26</v>
      </c>
      <c r="F9" s="61"/>
      <c r="G9" s="31" t="s">
        <v>28</v>
      </c>
      <c r="H9" s="77" t="str">
        <f t="shared" ref="H9:H71" si="0">IF(F9="","Veuillez compléter le prix HT pour la quantité de référence","")</f>
        <v>Veuillez compléter le prix HT pour la quantité de référence</v>
      </c>
    </row>
    <row r="10" spans="1:8" s="9" customFormat="1" ht="35.1" customHeight="1" x14ac:dyDescent="0.2">
      <c r="A10" s="41" t="s">
        <v>25</v>
      </c>
      <c r="B10" s="32">
        <v>1</v>
      </c>
      <c r="C10" s="29" t="s">
        <v>9</v>
      </c>
      <c r="D10" s="33" t="s">
        <v>10</v>
      </c>
      <c r="E10" s="33" t="s">
        <v>26</v>
      </c>
      <c r="F10" s="61"/>
      <c r="G10" s="34" t="s">
        <v>29</v>
      </c>
      <c r="H10" s="77" t="str">
        <f t="shared" si="0"/>
        <v>Veuillez compléter le prix HT pour la quantité de référence</v>
      </c>
    </row>
    <row r="11" spans="1:8" s="9" customFormat="1" ht="29.25" x14ac:dyDescent="0.2">
      <c r="A11" s="41" t="s">
        <v>25</v>
      </c>
      <c r="B11" s="32">
        <v>1</v>
      </c>
      <c r="C11" s="29" t="s">
        <v>9</v>
      </c>
      <c r="D11" s="33" t="s">
        <v>10</v>
      </c>
      <c r="E11" s="33" t="s">
        <v>26</v>
      </c>
      <c r="F11" s="61"/>
      <c r="G11" s="49" t="s">
        <v>30</v>
      </c>
      <c r="H11" s="77" t="str">
        <f t="shared" si="0"/>
        <v>Veuillez compléter le prix HT pour la quantité de référence</v>
      </c>
    </row>
    <row r="12" spans="1:8" s="9" customFormat="1" ht="35.1" customHeight="1" x14ac:dyDescent="0.2">
      <c r="A12" s="41" t="s">
        <v>25</v>
      </c>
      <c r="B12" s="32">
        <v>1</v>
      </c>
      <c r="C12" s="29" t="s">
        <v>9</v>
      </c>
      <c r="D12" s="33" t="s">
        <v>10</v>
      </c>
      <c r="E12" s="33" t="s">
        <v>26</v>
      </c>
      <c r="F12" s="61"/>
      <c r="G12" s="31" t="s">
        <v>31</v>
      </c>
      <c r="H12" s="77" t="str">
        <f t="shared" si="0"/>
        <v>Veuillez compléter le prix HT pour la quantité de référence</v>
      </c>
    </row>
    <row r="13" spans="1:8" s="9" customFormat="1" ht="35.1" customHeight="1" x14ac:dyDescent="0.2">
      <c r="A13" s="41" t="s">
        <v>25</v>
      </c>
      <c r="B13" s="32">
        <v>1</v>
      </c>
      <c r="C13" s="29" t="s">
        <v>9</v>
      </c>
      <c r="D13" s="33" t="s">
        <v>10</v>
      </c>
      <c r="E13" s="33" t="s">
        <v>26</v>
      </c>
      <c r="F13" s="61"/>
      <c r="G13" s="34" t="s">
        <v>32</v>
      </c>
      <c r="H13" s="77" t="str">
        <f t="shared" si="0"/>
        <v>Veuillez compléter le prix HT pour la quantité de référence</v>
      </c>
    </row>
    <row r="14" spans="1:8" s="9" customFormat="1" ht="35.1" customHeight="1" x14ac:dyDescent="0.2">
      <c r="A14" s="41" t="s">
        <v>25</v>
      </c>
      <c r="B14" s="32">
        <v>1</v>
      </c>
      <c r="C14" s="29" t="s">
        <v>9</v>
      </c>
      <c r="D14" s="33" t="s">
        <v>14</v>
      </c>
      <c r="E14" s="33" t="s">
        <v>33</v>
      </c>
      <c r="F14" s="61"/>
      <c r="G14" s="63" t="s">
        <v>34</v>
      </c>
      <c r="H14" s="77" t="str">
        <f t="shared" si="0"/>
        <v>Veuillez compléter le prix HT pour la quantité de référence</v>
      </c>
    </row>
    <row r="15" spans="1:8" s="9" customFormat="1" ht="35.1" customHeight="1" x14ac:dyDescent="0.2">
      <c r="A15" s="41" t="s">
        <v>25</v>
      </c>
      <c r="B15" s="32">
        <v>1</v>
      </c>
      <c r="C15" s="55" t="s">
        <v>9</v>
      </c>
      <c r="D15" s="33" t="s">
        <v>14</v>
      </c>
      <c r="E15" s="33" t="s">
        <v>33</v>
      </c>
      <c r="F15" s="61"/>
      <c r="G15" s="63" t="s">
        <v>35</v>
      </c>
      <c r="H15" s="77" t="str">
        <f t="shared" si="0"/>
        <v>Veuillez compléter le prix HT pour la quantité de référence</v>
      </c>
    </row>
    <row r="16" spans="1:8" s="9" customFormat="1" ht="35.1" customHeight="1" x14ac:dyDescent="0.2">
      <c r="A16" s="41" t="s">
        <v>25</v>
      </c>
      <c r="B16" s="32">
        <v>1</v>
      </c>
      <c r="C16" s="55" t="s">
        <v>9</v>
      </c>
      <c r="D16" s="33" t="s">
        <v>14</v>
      </c>
      <c r="E16" s="33" t="s">
        <v>33</v>
      </c>
      <c r="F16" s="61"/>
      <c r="G16" s="64" t="s">
        <v>36</v>
      </c>
      <c r="H16" s="77" t="str">
        <f t="shared" si="0"/>
        <v>Veuillez compléter le prix HT pour la quantité de référence</v>
      </c>
    </row>
    <row r="17" spans="1:8" s="9" customFormat="1" ht="35.1" customHeight="1" x14ac:dyDescent="0.2">
      <c r="A17" s="41" t="s">
        <v>25</v>
      </c>
      <c r="B17" s="32">
        <v>1</v>
      </c>
      <c r="C17" s="55" t="s">
        <v>9</v>
      </c>
      <c r="D17" s="30" t="s">
        <v>15</v>
      </c>
      <c r="E17" s="30" t="s">
        <v>37</v>
      </c>
      <c r="F17" s="61"/>
      <c r="G17" s="49" t="s">
        <v>30</v>
      </c>
      <c r="H17" s="77" t="str">
        <f t="shared" si="0"/>
        <v>Veuillez compléter le prix HT pour la quantité de référence</v>
      </c>
    </row>
    <row r="18" spans="1:8" s="9" customFormat="1" ht="35.1" customHeight="1" x14ac:dyDescent="0.2">
      <c r="A18" s="41" t="s">
        <v>25</v>
      </c>
      <c r="B18" s="32">
        <v>1</v>
      </c>
      <c r="C18" s="55" t="s">
        <v>9</v>
      </c>
      <c r="D18" s="30" t="s">
        <v>15</v>
      </c>
      <c r="E18" s="30" t="s">
        <v>37</v>
      </c>
      <c r="F18" s="61"/>
      <c r="G18" s="31" t="s">
        <v>31</v>
      </c>
      <c r="H18" s="77" t="str">
        <f t="shared" si="0"/>
        <v>Veuillez compléter le prix HT pour la quantité de référence</v>
      </c>
    </row>
    <row r="19" spans="1:8" s="9" customFormat="1" ht="35.1" customHeight="1" x14ac:dyDescent="0.2">
      <c r="A19" s="41" t="s">
        <v>25</v>
      </c>
      <c r="B19" s="32">
        <v>1</v>
      </c>
      <c r="C19" s="55" t="s">
        <v>9</v>
      </c>
      <c r="D19" s="30" t="s">
        <v>15</v>
      </c>
      <c r="E19" s="30" t="s">
        <v>37</v>
      </c>
      <c r="F19" s="61"/>
      <c r="G19" s="34" t="s">
        <v>32</v>
      </c>
      <c r="H19" s="77" t="str">
        <f t="shared" si="0"/>
        <v>Veuillez compléter le prix HT pour la quantité de référence</v>
      </c>
    </row>
    <row r="20" spans="1:8" s="9" customFormat="1" ht="35.1" customHeight="1" x14ac:dyDescent="0.2">
      <c r="A20" s="41" t="s">
        <v>25</v>
      </c>
      <c r="B20" s="32">
        <v>1</v>
      </c>
      <c r="C20" s="55" t="s">
        <v>9</v>
      </c>
      <c r="D20" s="30" t="s">
        <v>15</v>
      </c>
      <c r="E20" s="30" t="s">
        <v>37</v>
      </c>
      <c r="F20" s="61"/>
      <c r="G20" s="49" t="s">
        <v>38</v>
      </c>
      <c r="H20" s="77" t="str">
        <f t="shared" si="0"/>
        <v>Veuillez compléter le prix HT pour la quantité de référence</v>
      </c>
    </row>
    <row r="21" spans="1:8" s="9" customFormat="1" ht="35.1" customHeight="1" x14ac:dyDescent="0.2">
      <c r="A21" s="41" t="s">
        <v>25</v>
      </c>
      <c r="B21" s="32">
        <v>1</v>
      </c>
      <c r="C21" s="55" t="s">
        <v>9</v>
      </c>
      <c r="D21" s="37" t="s">
        <v>15</v>
      </c>
      <c r="E21" s="30" t="s">
        <v>37</v>
      </c>
      <c r="F21" s="61"/>
      <c r="G21" s="31" t="s">
        <v>39</v>
      </c>
      <c r="H21" s="77" t="str">
        <f t="shared" si="0"/>
        <v>Veuillez compléter le prix HT pour la quantité de référence</v>
      </c>
    </row>
    <row r="22" spans="1:8" s="9" customFormat="1" ht="35.1" customHeight="1" x14ac:dyDescent="0.2">
      <c r="A22" s="41" t="s">
        <v>25</v>
      </c>
      <c r="B22" s="32">
        <v>1</v>
      </c>
      <c r="C22" s="55" t="s">
        <v>9</v>
      </c>
      <c r="D22" s="12" t="s">
        <v>15</v>
      </c>
      <c r="E22" s="12" t="s">
        <v>37</v>
      </c>
      <c r="F22" s="61"/>
      <c r="G22" s="34" t="s">
        <v>40</v>
      </c>
      <c r="H22" s="77" t="str">
        <f t="shared" si="0"/>
        <v>Veuillez compléter le prix HT pour la quantité de référence</v>
      </c>
    </row>
    <row r="23" spans="1:8" s="9" customFormat="1" ht="35.1" customHeight="1" x14ac:dyDescent="0.2">
      <c r="A23" s="41" t="s">
        <v>25</v>
      </c>
      <c r="B23" s="38">
        <v>1</v>
      </c>
      <c r="C23" s="39" t="s">
        <v>12</v>
      </c>
      <c r="D23" s="12" t="s">
        <v>41</v>
      </c>
      <c r="E23" s="12" t="s">
        <v>42</v>
      </c>
      <c r="F23" s="61"/>
      <c r="G23" s="63" t="s">
        <v>43</v>
      </c>
      <c r="H23" s="77" t="str">
        <f t="shared" si="0"/>
        <v>Veuillez compléter le prix HT pour la quantité de référence</v>
      </c>
    </row>
    <row r="24" spans="1:8" s="9" customFormat="1" ht="35.1" customHeight="1" x14ac:dyDescent="0.2">
      <c r="A24" s="41" t="s">
        <v>25</v>
      </c>
      <c r="B24" s="38">
        <v>1</v>
      </c>
      <c r="C24" s="39" t="s">
        <v>12</v>
      </c>
      <c r="D24" s="12" t="s">
        <v>41</v>
      </c>
      <c r="E24" s="12" t="s">
        <v>42</v>
      </c>
      <c r="F24" s="61"/>
      <c r="G24" s="63" t="s">
        <v>44</v>
      </c>
      <c r="H24" s="77" t="str">
        <f t="shared" si="0"/>
        <v>Veuillez compléter le prix HT pour la quantité de référence</v>
      </c>
    </row>
    <row r="25" spans="1:8" s="9" customFormat="1" ht="35.1" customHeight="1" x14ac:dyDescent="0.2">
      <c r="A25" s="41" t="s">
        <v>25</v>
      </c>
      <c r="B25" s="32">
        <v>1</v>
      </c>
      <c r="C25" s="55" t="s">
        <v>9</v>
      </c>
      <c r="D25" s="12" t="s">
        <v>11</v>
      </c>
      <c r="E25" s="12" t="s">
        <v>45</v>
      </c>
      <c r="F25" s="61"/>
      <c r="G25" s="49" t="s">
        <v>38</v>
      </c>
      <c r="H25" s="77" t="str">
        <f t="shared" si="0"/>
        <v>Veuillez compléter le prix HT pour la quantité de référence</v>
      </c>
    </row>
    <row r="26" spans="1:8" s="9" customFormat="1" ht="35.1" customHeight="1" x14ac:dyDescent="0.2">
      <c r="A26" s="41" t="s">
        <v>25</v>
      </c>
      <c r="B26" s="32">
        <v>1</v>
      </c>
      <c r="C26" s="55" t="s">
        <v>9</v>
      </c>
      <c r="D26" s="12" t="s">
        <v>11</v>
      </c>
      <c r="E26" s="12" t="s">
        <v>45</v>
      </c>
      <c r="F26" s="61"/>
      <c r="G26" s="31" t="s">
        <v>39</v>
      </c>
      <c r="H26" s="77" t="str">
        <f t="shared" si="0"/>
        <v>Veuillez compléter le prix HT pour la quantité de référence</v>
      </c>
    </row>
    <row r="27" spans="1:8" s="9" customFormat="1" ht="35.1" customHeight="1" x14ac:dyDescent="0.2">
      <c r="A27" s="41" t="s">
        <v>25</v>
      </c>
      <c r="B27" s="32">
        <v>1</v>
      </c>
      <c r="C27" s="55" t="s">
        <v>9</v>
      </c>
      <c r="D27" s="44" t="s">
        <v>11</v>
      </c>
      <c r="E27" s="45" t="s">
        <v>45</v>
      </c>
      <c r="F27" s="61"/>
      <c r="G27" s="34" t="s">
        <v>40</v>
      </c>
      <c r="H27" s="77" t="str">
        <f t="shared" si="0"/>
        <v>Veuillez compléter le prix HT pour la quantité de référence</v>
      </c>
    </row>
    <row r="28" spans="1:8" ht="35.1" customHeight="1" x14ac:dyDescent="0.2">
      <c r="A28" s="41" t="s">
        <v>25</v>
      </c>
      <c r="B28" s="42">
        <v>1</v>
      </c>
      <c r="C28" s="43" t="s">
        <v>9</v>
      </c>
      <c r="D28" s="44" t="s">
        <v>11</v>
      </c>
      <c r="E28" s="45" t="s">
        <v>45</v>
      </c>
      <c r="F28" s="61"/>
      <c r="G28" s="49" t="s">
        <v>30</v>
      </c>
      <c r="H28" s="77" t="str">
        <f t="shared" si="0"/>
        <v>Veuillez compléter le prix HT pour la quantité de référence</v>
      </c>
    </row>
    <row r="29" spans="1:8" ht="35.1" customHeight="1" x14ac:dyDescent="0.2">
      <c r="A29" s="41" t="s">
        <v>25</v>
      </c>
      <c r="B29" s="32">
        <v>1</v>
      </c>
      <c r="C29" s="55" t="s">
        <v>9</v>
      </c>
      <c r="D29" s="44" t="s">
        <v>11</v>
      </c>
      <c r="E29" s="45" t="s">
        <v>45</v>
      </c>
      <c r="F29" s="61"/>
      <c r="G29" s="31" t="s">
        <v>31</v>
      </c>
      <c r="H29" s="77" t="str">
        <f t="shared" si="0"/>
        <v>Veuillez compléter le prix HT pour la quantité de référence</v>
      </c>
    </row>
    <row r="30" spans="1:8" ht="35.1" customHeight="1" x14ac:dyDescent="0.2">
      <c r="A30" s="41" t="s">
        <v>25</v>
      </c>
      <c r="B30" s="32">
        <v>1</v>
      </c>
      <c r="C30" s="55" t="s">
        <v>9</v>
      </c>
      <c r="D30" s="48" t="s">
        <v>11</v>
      </c>
      <c r="E30" s="45" t="s">
        <v>45</v>
      </c>
      <c r="F30" s="61"/>
      <c r="G30" s="34" t="s">
        <v>32</v>
      </c>
      <c r="H30" s="77" t="str">
        <f t="shared" si="0"/>
        <v>Veuillez compléter le prix HT pour la quantité de référence</v>
      </c>
    </row>
    <row r="31" spans="1:8" ht="43.5" x14ac:dyDescent="0.2">
      <c r="A31" s="41" t="s">
        <v>25</v>
      </c>
      <c r="B31" s="46">
        <v>1</v>
      </c>
      <c r="C31" s="47" t="s">
        <v>12</v>
      </c>
      <c r="D31" s="48" t="s">
        <v>46</v>
      </c>
      <c r="E31" s="12" t="s">
        <v>47</v>
      </c>
      <c r="F31" s="61"/>
      <c r="G31" s="63" t="s">
        <v>48</v>
      </c>
      <c r="H31" s="77" t="str">
        <f t="shared" si="0"/>
        <v>Veuillez compléter le prix HT pour la quantité de référence</v>
      </c>
    </row>
    <row r="32" spans="1:8" ht="43.5" x14ac:dyDescent="0.2">
      <c r="A32" s="41" t="s">
        <v>25</v>
      </c>
      <c r="B32" s="28">
        <v>1</v>
      </c>
      <c r="C32" s="43" t="s">
        <v>12</v>
      </c>
      <c r="D32" s="33" t="s">
        <v>46</v>
      </c>
      <c r="E32" s="33" t="s">
        <v>47</v>
      </c>
      <c r="F32" s="61"/>
      <c r="G32" s="63" t="s">
        <v>49</v>
      </c>
      <c r="H32" s="77" t="str">
        <f t="shared" si="0"/>
        <v>Veuillez compléter le prix HT pour la quantité de référence</v>
      </c>
    </row>
    <row r="33" spans="1:8" ht="35.1" customHeight="1" x14ac:dyDescent="0.2">
      <c r="A33" s="41" t="s">
        <v>25</v>
      </c>
      <c r="B33" s="32">
        <v>1</v>
      </c>
      <c r="C33" s="55" t="s">
        <v>9</v>
      </c>
      <c r="D33" s="30" t="s">
        <v>22</v>
      </c>
      <c r="E33" s="33" t="s">
        <v>50</v>
      </c>
      <c r="F33" s="61"/>
      <c r="G33" s="63" t="s">
        <v>34</v>
      </c>
      <c r="H33" s="77" t="str">
        <f t="shared" si="0"/>
        <v>Veuillez compléter le prix HT pour la quantité de référence</v>
      </c>
    </row>
    <row r="34" spans="1:8" ht="35.1" customHeight="1" x14ac:dyDescent="0.2">
      <c r="A34" s="41" t="s">
        <v>25</v>
      </c>
      <c r="B34" s="32">
        <v>1</v>
      </c>
      <c r="C34" s="55" t="s">
        <v>9</v>
      </c>
      <c r="D34" s="30" t="s">
        <v>22</v>
      </c>
      <c r="E34" s="33" t="s">
        <v>50</v>
      </c>
      <c r="F34" s="61"/>
      <c r="G34" s="63" t="s">
        <v>35</v>
      </c>
      <c r="H34" s="77" t="str">
        <f t="shared" si="0"/>
        <v>Veuillez compléter le prix HT pour la quantité de référence</v>
      </c>
    </row>
    <row r="35" spans="1:8" ht="35.1" customHeight="1" x14ac:dyDescent="0.2">
      <c r="A35" s="41" t="s">
        <v>25</v>
      </c>
      <c r="B35" s="32">
        <v>1</v>
      </c>
      <c r="C35" s="55" t="s">
        <v>9</v>
      </c>
      <c r="D35" s="30" t="s">
        <v>22</v>
      </c>
      <c r="E35" s="33" t="s">
        <v>50</v>
      </c>
      <c r="F35" s="61"/>
      <c r="G35" s="64" t="s">
        <v>36</v>
      </c>
      <c r="H35" s="77" t="str">
        <f t="shared" si="0"/>
        <v>Veuillez compléter le prix HT pour la quantité de référence</v>
      </c>
    </row>
    <row r="36" spans="1:8" ht="35.1" customHeight="1" x14ac:dyDescent="0.2">
      <c r="A36" s="41" t="s">
        <v>25</v>
      </c>
      <c r="B36" s="32">
        <v>1</v>
      </c>
      <c r="C36" s="55" t="s">
        <v>9</v>
      </c>
      <c r="D36" s="48" t="s">
        <v>51</v>
      </c>
      <c r="E36" s="12" t="s">
        <v>52</v>
      </c>
      <c r="F36" s="61"/>
      <c r="G36" s="63" t="s">
        <v>34</v>
      </c>
      <c r="H36" s="77" t="str">
        <f t="shared" si="0"/>
        <v>Veuillez compléter le prix HT pour la quantité de référence</v>
      </c>
    </row>
    <row r="37" spans="1:8" ht="35.1" customHeight="1" x14ac:dyDescent="0.2">
      <c r="A37" s="41" t="s">
        <v>25</v>
      </c>
      <c r="B37" s="32">
        <v>1</v>
      </c>
      <c r="C37" s="55" t="s">
        <v>9</v>
      </c>
      <c r="D37" s="30" t="s">
        <v>51</v>
      </c>
      <c r="E37" s="30" t="s">
        <v>52</v>
      </c>
      <c r="F37" s="61"/>
      <c r="G37" s="63" t="s">
        <v>35</v>
      </c>
      <c r="H37" s="77" t="str">
        <f t="shared" si="0"/>
        <v>Veuillez compléter le prix HT pour la quantité de référence</v>
      </c>
    </row>
    <row r="38" spans="1:8" ht="35.1" customHeight="1" x14ac:dyDescent="0.2">
      <c r="A38" s="41" t="s">
        <v>25</v>
      </c>
      <c r="B38" s="32">
        <v>1</v>
      </c>
      <c r="C38" s="55" t="s">
        <v>9</v>
      </c>
      <c r="D38" s="30" t="s">
        <v>51</v>
      </c>
      <c r="E38" s="30" t="s">
        <v>52</v>
      </c>
      <c r="F38" s="61"/>
      <c r="G38" s="64" t="s">
        <v>36</v>
      </c>
      <c r="H38" s="77" t="str">
        <f t="shared" si="0"/>
        <v>Veuillez compléter le prix HT pour la quantité de référence</v>
      </c>
    </row>
    <row r="39" spans="1:8" ht="35.1" customHeight="1" x14ac:dyDescent="0.2">
      <c r="A39" s="41" t="s">
        <v>25</v>
      </c>
      <c r="B39" s="32">
        <v>1</v>
      </c>
      <c r="C39" s="55" t="s">
        <v>12</v>
      </c>
      <c r="D39" s="30" t="s">
        <v>53</v>
      </c>
      <c r="E39" s="30" t="s">
        <v>52</v>
      </c>
      <c r="F39" s="61"/>
      <c r="G39" s="63" t="s">
        <v>43</v>
      </c>
      <c r="H39" s="77" t="str">
        <f t="shared" si="0"/>
        <v>Veuillez compléter le prix HT pour la quantité de référence</v>
      </c>
    </row>
    <row r="40" spans="1:8" ht="35.1" customHeight="1" x14ac:dyDescent="0.2">
      <c r="A40" s="41" t="s">
        <v>25</v>
      </c>
      <c r="B40" s="32">
        <v>1</v>
      </c>
      <c r="C40" s="55" t="s">
        <v>12</v>
      </c>
      <c r="D40" s="30" t="s">
        <v>53</v>
      </c>
      <c r="E40" s="54" t="s">
        <v>52</v>
      </c>
      <c r="F40" s="61"/>
      <c r="G40" s="63" t="s">
        <v>44</v>
      </c>
      <c r="H40" s="77" t="str">
        <f t="shared" si="0"/>
        <v>Veuillez compléter le prix HT pour la quantité de référence</v>
      </c>
    </row>
    <row r="41" spans="1:8" ht="35.1" customHeight="1" x14ac:dyDescent="0.2">
      <c r="A41" s="41" t="s">
        <v>25</v>
      </c>
      <c r="B41" s="53">
        <v>1</v>
      </c>
      <c r="C41" s="62" t="s">
        <v>54</v>
      </c>
      <c r="D41" s="54" t="s">
        <v>55</v>
      </c>
      <c r="E41" s="54" t="s">
        <v>56</v>
      </c>
      <c r="F41" s="61"/>
      <c r="G41" s="56" t="s">
        <v>57</v>
      </c>
      <c r="H41" s="77" t="str">
        <f t="shared" si="0"/>
        <v>Veuillez compléter le prix HT pour la quantité de référence</v>
      </c>
    </row>
    <row r="42" spans="1:8" ht="35.1" customHeight="1" x14ac:dyDescent="0.2">
      <c r="A42" s="41" t="s">
        <v>25</v>
      </c>
      <c r="B42" s="53">
        <v>1</v>
      </c>
      <c r="C42" s="62" t="s">
        <v>54</v>
      </c>
      <c r="D42" s="54" t="s">
        <v>55</v>
      </c>
      <c r="E42" s="54" t="s">
        <v>56</v>
      </c>
      <c r="F42" s="61"/>
      <c r="G42" s="56" t="s">
        <v>58</v>
      </c>
      <c r="H42" s="77" t="str">
        <f t="shared" si="0"/>
        <v>Veuillez compléter le prix HT pour la quantité de référence</v>
      </c>
    </row>
    <row r="43" spans="1:8" ht="35.1" customHeight="1" x14ac:dyDescent="0.2">
      <c r="A43" s="41" t="s">
        <v>25</v>
      </c>
      <c r="B43" s="53">
        <v>1</v>
      </c>
      <c r="C43" s="62" t="s">
        <v>54</v>
      </c>
      <c r="D43" s="54" t="s">
        <v>55</v>
      </c>
      <c r="E43" s="54" t="s">
        <v>56</v>
      </c>
      <c r="F43" s="61"/>
      <c r="G43" s="56" t="s">
        <v>59</v>
      </c>
      <c r="H43" s="77" t="str">
        <f t="shared" si="0"/>
        <v>Veuillez compléter le prix HT pour la quantité de référence</v>
      </c>
    </row>
    <row r="44" spans="1:8" ht="35.1" customHeight="1" x14ac:dyDescent="0.2">
      <c r="A44" s="41" t="s">
        <v>25</v>
      </c>
      <c r="B44" s="53">
        <v>1</v>
      </c>
      <c r="C44" s="62" t="s">
        <v>54</v>
      </c>
      <c r="D44" s="54" t="s">
        <v>55</v>
      </c>
      <c r="E44" s="54" t="s">
        <v>56</v>
      </c>
      <c r="F44" s="61"/>
      <c r="G44" s="56" t="s">
        <v>60</v>
      </c>
      <c r="H44" s="77" t="str">
        <f t="shared" si="0"/>
        <v>Veuillez compléter le prix HT pour la quantité de référence</v>
      </c>
    </row>
    <row r="45" spans="1:8" ht="35.1" customHeight="1" x14ac:dyDescent="0.2">
      <c r="A45" s="41" t="s">
        <v>25</v>
      </c>
      <c r="B45" s="53">
        <v>1</v>
      </c>
      <c r="C45" s="62" t="s">
        <v>54</v>
      </c>
      <c r="D45" s="54" t="s">
        <v>55</v>
      </c>
      <c r="E45" s="54" t="s">
        <v>56</v>
      </c>
      <c r="F45" s="61"/>
      <c r="G45" s="65" t="s">
        <v>61</v>
      </c>
      <c r="H45" s="77" t="str">
        <f t="shared" si="0"/>
        <v>Veuillez compléter le prix HT pour la quantité de référence</v>
      </c>
    </row>
    <row r="46" spans="1:8" ht="35.1" customHeight="1" x14ac:dyDescent="0.2">
      <c r="A46" s="41" t="s">
        <v>25</v>
      </c>
      <c r="B46" s="53">
        <v>1</v>
      </c>
      <c r="C46" s="62" t="s">
        <v>54</v>
      </c>
      <c r="D46" s="54" t="s">
        <v>62</v>
      </c>
      <c r="E46" s="54" t="s">
        <v>63</v>
      </c>
      <c r="F46" s="61"/>
      <c r="G46" s="56" t="s">
        <v>57</v>
      </c>
      <c r="H46" s="77" t="str">
        <f t="shared" si="0"/>
        <v>Veuillez compléter le prix HT pour la quantité de référence</v>
      </c>
    </row>
    <row r="47" spans="1:8" ht="35.1" customHeight="1" x14ac:dyDescent="0.2">
      <c r="A47" s="41" t="s">
        <v>25</v>
      </c>
      <c r="B47" s="53">
        <v>1</v>
      </c>
      <c r="C47" s="62" t="s">
        <v>54</v>
      </c>
      <c r="D47" s="54" t="s">
        <v>62</v>
      </c>
      <c r="E47" s="54" t="s">
        <v>63</v>
      </c>
      <c r="F47" s="61"/>
      <c r="G47" s="56" t="s">
        <v>58</v>
      </c>
      <c r="H47" s="77" t="str">
        <f t="shared" si="0"/>
        <v>Veuillez compléter le prix HT pour la quantité de référence</v>
      </c>
    </row>
    <row r="48" spans="1:8" ht="35.1" customHeight="1" x14ac:dyDescent="0.2">
      <c r="A48" s="41" t="s">
        <v>25</v>
      </c>
      <c r="B48" s="53">
        <v>1</v>
      </c>
      <c r="C48" s="62" t="s">
        <v>54</v>
      </c>
      <c r="D48" s="54" t="s">
        <v>62</v>
      </c>
      <c r="E48" s="54" t="s">
        <v>63</v>
      </c>
      <c r="F48" s="61"/>
      <c r="G48" s="56" t="s">
        <v>59</v>
      </c>
      <c r="H48" s="77" t="str">
        <f t="shared" si="0"/>
        <v>Veuillez compléter le prix HT pour la quantité de référence</v>
      </c>
    </row>
    <row r="49" spans="1:8" ht="35.1" customHeight="1" x14ac:dyDescent="0.2">
      <c r="A49" s="41" t="s">
        <v>25</v>
      </c>
      <c r="B49" s="53">
        <v>1</v>
      </c>
      <c r="C49" s="62" t="s">
        <v>54</v>
      </c>
      <c r="D49" s="54" t="s">
        <v>62</v>
      </c>
      <c r="E49" s="54" t="s">
        <v>63</v>
      </c>
      <c r="F49" s="61"/>
      <c r="G49" s="56" t="s">
        <v>60</v>
      </c>
      <c r="H49" s="77" t="str">
        <f t="shared" si="0"/>
        <v>Veuillez compléter le prix HT pour la quantité de référence</v>
      </c>
    </row>
    <row r="50" spans="1:8" ht="35.1" customHeight="1" x14ac:dyDescent="0.2">
      <c r="A50" s="41" t="s">
        <v>25</v>
      </c>
      <c r="B50" s="53">
        <v>1</v>
      </c>
      <c r="C50" s="62" t="s">
        <v>54</v>
      </c>
      <c r="D50" s="54" t="s">
        <v>62</v>
      </c>
      <c r="E50" s="54" t="s">
        <v>63</v>
      </c>
      <c r="F50" s="61"/>
      <c r="G50" s="65" t="s">
        <v>61</v>
      </c>
      <c r="H50" s="77" t="str">
        <f t="shared" si="0"/>
        <v>Veuillez compléter le prix HT pour la quantité de référence</v>
      </c>
    </row>
    <row r="51" spans="1:8" ht="35.1" customHeight="1" x14ac:dyDescent="0.2">
      <c r="A51" s="41" t="s">
        <v>25</v>
      </c>
      <c r="B51" s="53">
        <v>1</v>
      </c>
      <c r="C51" s="62" t="s">
        <v>54</v>
      </c>
      <c r="D51" s="54" t="s">
        <v>64</v>
      </c>
      <c r="E51" s="54" t="s">
        <v>65</v>
      </c>
      <c r="F51" s="61"/>
      <c r="G51" s="31" t="s">
        <v>66</v>
      </c>
      <c r="H51" s="77" t="str">
        <f t="shared" si="0"/>
        <v>Veuillez compléter le prix HT pour la quantité de référence</v>
      </c>
    </row>
    <row r="52" spans="1:8" ht="35.1" customHeight="1" x14ac:dyDescent="0.2">
      <c r="A52" s="41" t="s">
        <v>25</v>
      </c>
      <c r="B52" s="53">
        <v>1</v>
      </c>
      <c r="C52" s="62" t="s">
        <v>54</v>
      </c>
      <c r="D52" s="54" t="s">
        <v>64</v>
      </c>
      <c r="E52" s="54" t="s">
        <v>65</v>
      </c>
      <c r="F52" s="61"/>
      <c r="G52" s="31" t="s">
        <v>67</v>
      </c>
      <c r="H52" s="77" t="str">
        <f t="shared" si="0"/>
        <v>Veuillez compléter le prix HT pour la quantité de référence</v>
      </c>
    </row>
    <row r="53" spans="1:8" ht="35.1" customHeight="1" x14ac:dyDescent="0.2">
      <c r="A53" s="41" t="s">
        <v>25</v>
      </c>
      <c r="B53" s="53">
        <v>1</v>
      </c>
      <c r="C53" s="62" t="s">
        <v>54</v>
      </c>
      <c r="D53" s="54" t="s">
        <v>64</v>
      </c>
      <c r="E53" s="54" t="s">
        <v>65</v>
      </c>
      <c r="F53" s="61"/>
      <c r="G53" s="31" t="s">
        <v>68</v>
      </c>
      <c r="H53" s="77" t="str">
        <f t="shared" si="0"/>
        <v>Veuillez compléter le prix HT pour la quantité de référence</v>
      </c>
    </row>
    <row r="54" spans="1:8" ht="35.1" customHeight="1" x14ac:dyDescent="0.2">
      <c r="A54" s="75" t="s">
        <v>25</v>
      </c>
      <c r="B54" s="35">
        <v>1</v>
      </c>
      <c r="C54" s="36" t="s">
        <v>54</v>
      </c>
      <c r="D54" s="37" t="s">
        <v>64</v>
      </c>
      <c r="E54" s="37" t="s">
        <v>65</v>
      </c>
      <c r="F54" s="61"/>
      <c r="G54" s="76" t="s">
        <v>69</v>
      </c>
      <c r="H54" s="77" t="str">
        <f t="shared" si="0"/>
        <v>Veuillez compléter le prix HT pour la quantité de référence</v>
      </c>
    </row>
    <row r="55" spans="1:8" ht="35.1" customHeight="1" x14ac:dyDescent="0.2">
      <c r="A55" s="80" t="s">
        <v>25</v>
      </c>
      <c r="B55" s="81">
        <v>1</v>
      </c>
      <c r="C55" s="82" t="s">
        <v>70</v>
      </c>
      <c r="D55" s="83" t="s">
        <v>71</v>
      </c>
      <c r="E55" s="83" t="s">
        <v>72</v>
      </c>
      <c r="F55" s="61"/>
      <c r="G55" s="40" t="s">
        <v>73</v>
      </c>
      <c r="H55" s="77" t="str">
        <f t="shared" si="0"/>
        <v>Veuillez compléter le prix HT pour la quantité de référence</v>
      </c>
    </row>
    <row r="56" spans="1:8" ht="35.1" customHeight="1" x14ac:dyDescent="0.2">
      <c r="A56" s="80" t="s">
        <v>25</v>
      </c>
      <c r="B56" s="81">
        <v>1</v>
      </c>
      <c r="C56" s="82" t="s">
        <v>70</v>
      </c>
      <c r="D56" s="83" t="s">
        <v>71</v>
      </c>
      <c r="E56" s="83" t="s">
        <v>72</v>
      </c>
      <c r="F56" s="61"/>
      <c r="G56" s="84" t="s">
        <v>74</v>
      </c>
      <c r="H56" s="77" t="str">
        <f t="shared" si="0"/>
        <v>Veuillez compléter le prix HT pour la quantité de référence</v>
      </c>
    </row>
    <row r="57" spans="1:8" ht="35.1" customHeight="1" x14ac:dyDescent="0.2">
      <c r="A57" s="41" t="s">
        <v>25</v>
      </c>
      <c r="B57" s="72">
        <v>1</v>
      </c>
      <c r="C57" s="73" t="s">
        <v>70</v>
      </c>
      <c r="D57" s="74" t="s">
        <v>71</v>
      </c>
      <c r="E57" s="74" t="s">
        <v>72</v>
      </c>
      <c r="F57" s="68"/>
      <c r="G57" s="49" t="s">
        <v>75</v>
      </c>
      <c r="H57" s="77" t="str">
        <f t="shared" si="0"/>
        <v>Veuillez compléter le prix HT pour la quantité de référence</v>
      </c>
    </row>
    <row r="58" spans="1:8" ht="35.1" customHeight="1" x14ac:dyDescent="0.2">
      <c r="A58" s="41" t="s">
        <v>25</v>
      </c>
      <c r="B58" s="53">
        <v>1</v>
      </c>
      <c r="C58" s="62" t="s">
        <v>70</v>
      </c>
      <c r="D58" s="54" t="s">
        <v>71</v>
      </c>
      <c r="E58" s="54" t="s">
        <v>72</v>
      </c>
      <c r="F58" s="61"/>
      <c r="G58" s="50" t="s">
        <v>76</v>
      </c>
      <c r="H58" s="77" t="str">
        <f t="shared" si="0"/>
        <v>Veuillez compléter le prix HT pour la quantité de référence</v>
      </c>
    </row>
    <row r="59" spans="1:8" ht="35.1" customHeight="1" x14ac:dyDescent="0.2">
      <c r="A59" s="41" t="s">
        <v>25</v>
      </c>
      <c r="B59" s="53">
        <v>1</v>
      </c>
      <c r="C59" s="62" t="s">
        <v>70</v>
      </c>
      <c r="D59" s="54" t="s">
        <v>77</v>
      </c>
      <c r="E59" s="54" t="s">
        <v>72</v>
      </c>
      <c r="F59" s="61"/>
      <c r="G59" s="49" t="s">
        <v>78</v>
      </c>
      <c r="H59" s="77" t="str">
        <f t="shared" si="0"/>
        <v>Veuillez compléter le prix HT pour la quantité de référence</v>
      </c>
    </row>
    <row r="60" spans="1:8" ht="35.1" customHeight="1" x14ac:dyDescent="0.2">
      <c r="A60" s="41" t="s">
        <v>25</v>
      </c>
      <c r="B60" s="53">
        <v>1</v>
      </c>
      <c r="C60" s="62" t="s">
        <v>70</v>
      </c>
      <c r="D60" s="54" t="s">
        <v>77</v>
      </c>
      <c r="E60" s="54" t="s">
        <v>72</v>
      </c>
      <c r="F60" s="61"/>
      <c r="G60" s="31" t="s">
        <v>79</v>
      </c>
      <c r="H60" s="77" t="str">
        <f t="shared" si="0"/>
        <v>Veuillez compléter le prix HT pour la quantité de référence</v>
      </c>
    </row>
    <row r="61" spans="1:8" ht="35.1" customHeight="1" x14ac:dyDescent="0.2">
      <c r="A61" s="41" t="s">
        <v>25</v>
      </c>
      <c r="B61" s="53">
        <v>1</v>
      </c>
      <c r="C61" s="62" t="s">
        <v>70</v>
      </c>
      <c r="D61" s="54" t="s">
        <v>77</v>
      </c>
      <c r="E61" s="54" t="s">
        <v>72</v>
      </c>
      <c r="F61" s="61"/>
      <c r="G61" s="31" t="s">
        <v>80</v>
      </c>
      <c r="H61" s="77" t="str">
        <f t="shared" si="0"/>
        <v>Veuillez compléter le prix HT pour la quantité de référence</v>
      </c>
    </row>
    <row r="62" spans="1:8" ht="35.1" customHeight="1" x14ac:dyDescent="0.2">
      <c r="A62" s="41" t="s">
        <v>25</v>
      </c>
      <c r="B62" s="53">
        <v>1</v>
      </c>
      <c r="C62" s="62" t="s">
        <v>70</v>
      </c>
      <c r="D62" s="54" t="s">
        <v>77</v>
      </c>
      <c r="E62" s="54" t="s">
        <v>72</v>
      </c>
      <c r="F62" s="61"/>
      <c r="G62" s="50" t="s">
        <v>81</v>
      </c>
      <c r="H62" s="77" t="str">
        <f t="shared" si="0"/>
        <v>Veuillez compléter le prix HT pour la quantité de référence</v>
      </c>
    </row>
    <row r="63" spans="1:8" ht="57.95" customHeight="1" x14ac:dyDescent="0.2">
      <c r="A63" s="41" t="s">
        <v>25</v>
      </c>
      <c r="B63" s="53">
        <v>1</v>
      </c>
      <c r="C63" s="62" t="s">
        <v>9</v>
      </c>
      <c r="D63" s="54" t="s">
        <v>82</v>
      </c>
      <c r="E63" s="54" t="s">
        <v>83</v>
      </c>
      <c r="F63" s="61"/>
      <c r="G63" s="56"/>
      <c r="H63" s="77" t="str">
        <f t="shared" si="0"/>
        <v>Veuillez compléter le prix HT pour la quantité de référence</v>
      </c>
    </row>
    <row r="64" spans="1:8" ht="57.95" customHeight="1" x14ac:dyDescent="0.2">
      <c r="A64" s="41" t="s">
        <v>25</v>
      </c>
      <c r="B64" s="53">
        <v>1</v>
      </c>
      <c r="C64" s="62" t="s">
        <v>12</v>
      </c>
      <c r="D64" s="54" t="s">
        <v>82</v>
      </c>
      <c r="E64" s="54" t="s">
        <v>83</v>
      </c>
      <c r="F64" s="61"/>
      <c r="G64" s="56"/>
      <c r="H64" s="77" t="str">
        <f t="shared" si="0"/>
        <v>Veuillez compléter le prix HT pour la quantité de référence</v>
      </c>
    </row>
    <row r="65" spans="1:8" ht="57.95" customHeight="1" x14ac:dyDescent="0.2">
      <c r="A65" s="41" t="s">
        <v>25</v>
      </c>
      <c r="B65" s="53">
        <v>1</v>
      </c>
      <c r="C65" s="62" t="s">
        <v>84</v>
      </c>
      <c r="D65" s="54" t="s">
        <v>82</v>
      </c>
      <c r="E65" s="54" t="s">
        <v>83</v>
      </c>
      <c r="F65" s="61"/>
      <c r="G65" s="56"/>
      <c r="H65" s="77" t="str">
        <f t="shared" si="0"/>
        <v>Veuillez compléter le prix HT pour la quantité de référence</v>
      </c>
    </row>
    <row r="66" spans="1:8" ht="57.95" customHeight="1" x14ac:dyDescent="0.2">
      <c r="A66" s="41" t="s">
        <v>25</v>
      </c>
      <c r="B66" s="53">
        <v>1</v>
      </c>
      <c r="C66" s="62" t="s">
        <v>85</v>
      </c>
      <c r="D66" s="54" t="s">
        <v>82</v>
      </c>
      <c r="E66" s="54" t="s">
        <v>83</v>
      </c>
      <c r="F66" s="61"/>
      <c r="G66" s="56"/>
      <c r="H66" s="77" t="str">
        <f t="shared" si="0"/>
        <v>Veuillez compléter le prix HT pour la quantité de référence</v>
      </c>
    </row>
    <row r="67" spans="1:8" ht="35.1" customHeight="1" x14ac:dyDescent="0.2">
      <c r="A67" s="41" t="s">
        <v>25</v>
      </c>
      <c r="B67" s="53">
        <v>1</v>
      </c>
      <c r="C67" s="62" t="s">
        <v>84</v>
      </c>
      <c r="D67" s="54" t="s">
        <v>86</v>
      </c>
      <c r="E67" s="54" t="s">
        <v>83</v>
      </c>
      <c r="F67" s="61"/>
      <c r="G67" s="56"/>
      <c r="H67" s="77" t="str">
        <f t="shared" si="0"/>
        <v>Veuillez compléter le prix HT pour la quantité de référence</v>
      </c>
    </row>
    <row r="68" spans="1:8" ht="35.1" customHeight="1" x14ac:dyDescent="0.2">
      <c r="A68" s="41" t="s">
        <v>25</v>
      </c>
      <c r="B68" s="53">
        <v>1</v>
      </c>
      <c r="C68" s="62" t="s">
        <v>12</v>
      </c>
      <c r="D68" s="54" t="s">
        <v>87</v>
      </c>
      <c r="E68" s="54" t="s">
        <v>88</v>
      </c>
      <c r="F68" s="61"/>
      <c r="G68" s="56"/>
      <c r="H68" s="77" t="str">
        <f t="shared" si="0"/>
        <v>Veuillez compléter le prix HT pour la quantité de référence</v>
      </c>
    </row>
    <row r="69" spans="1:8" ht="35.1" customHeight="1" x14ac:dyDescent="0.2">
      <c r="A69" s="41" t="s">
        <v>25</v>
      </c>
      <c r="B69" s="53">
        <v>1</v>
      </c>
      <c r="C69" s="62" t="s">
        <v>12</v>
      </c>
      <c r="D69" s="54" t="s">
        <v>89</v>
      </c>
      <c r="E69" s="54" t="s">
        <v>90</v>
      </c>
      <c r="F69" s="61"/>
      <c r="G69" s="79"/>
      <c r="H69" s="77" t="str">
        <f t="shared" si="0"/>
        <v>Veuillez compléter le prix HT pour la quantité de référence</v>
      </c>
    </row>
    <row r="70" spans="1:8" ht="35.1" customHeight="1" x14ac:dyDescent="0.2">
      <c r="A70" s="41" t="s">
        <v>25</v>
      </c>
      <c r="B70" s="53">
        <v>1</v>
      </c>
      <c r="C70" s="62" t="s">
        <v>12</v>
      </c>
      <c r="D70" s="54" t="s">
        <v>13</v>
      </c>
      <c r="E70" s="54" t="s">
        <v>91</v>
      </c>
      <c r="F70" s="61"/>
      <c r="G70" s="63" t="s">
        <v>43</v>
      </c>
      <c r="H70" s="77" t="str">
        <f t="shared" si="0"/>
        <v>Veuillez compléter le prix HT pour la quantité de référence</v>
      </c>
    </row>
    <row r="71" spans="1:8" ht="35.1" customHeight="1" x14ac:dyDescent="0.2">
      <c r="A71" s="41" t="s">
        <v>25</v>
      </c>
      <c r="B71" s="53">
        <v>1</v>
      </c>
      <c r="C71" s="62" t="s">
        <v>12</v>
      </c>
      <c r="D71" s="54" t="s">
        <v>13</v>
      </c>
      <c r="E71" s="54" t="s">
        <v>91</v>
      </c>
      <c r="F71" s="61"/>
      <c r="G71" s="63" t="s">
        <v>44</v>
      </c>
      <c r="H71" s="77" t="str">
        <f t="shared" si="0"/>
        <v>Veuillez compléter le prix HT pour la quantité de référence</v>
      </c>
    </row>
    <row r="72" spans="1:8" ht="35.1" customHeight="1" x14ac:dyDescent="0.2">
      <c r="A72" s="41" t="s">
        <v>25</v>
      </c>
      <c r="B72" s="72">
        <v>1</v>
      </c>
      <c r="C72" s="73" t="s">
        <v>54</v>
      </c>
      <c r="D72" s="74" t="s">
        <v>92</v>
      </c>
      <c r="E72" s="74" t="s">
        <v>93</v>
      </c>
      <c r="F72" s="68"/>
      <c r="G72" s="49" t="s">
        <v>66</v>
      </c>
      <c r="H72" s="77" t="str">
        <f>IF(F72="","Veuillez compléter le prix HT pour la quantité de référence","")</f>
        <v>Veuillez compléter le prix HT pour la quantité de référence</v>
      </c>
    </row>
    <row r="73" spans="1:8" ht="35.1" customHeight="1" x14ac:dyDescent="0.2">
      <c r="A73" s="41" t="s">
        <v>25</v>
      </c>
      <c r="B73" s="53">
        <v>1</v>
      </c>
      <c r="C73" s="62" t="s">
        <v>54</v>
      </c>
      <c r="D73" s="54" t="s">
        <v>92</v>
      </c>
      <c r="E73" s="54" t="s">
        <v>93</v>
      </c>
      <c r="F73" s="61"/>
      <c r="G73" s="31" t="s">
        <v>67</v>
      </c>
      <c r="H73" s="77" t="str">
        <f>IF(F73="","Veuillez compléter le prix HT pour la quantité de référence","")</f>
        <v>Veuillez compléter le prix HT pour la quantité de référence</v>
      </c>
    </row>
    <row r="74" spans="1:8" ht="35.1" customHeight="1" x14ac:dyDescent="0.2">
      <c r="A74" s="41" t="s">
        <v>25</v>
      </c>
      <c r="B74" s="53">
        <v>1</v>
      </c>
      <c r="C74" s="62" t="s">
        <v>54</v>
      </c>
      <c r="D74" s="54" t="s">
        <v>92</v>
      </c>
      <c r="E74" s="54" t="s">
        <v>93</v>
      </c>
      <c r="F74" s="61"/>
      <c r="G74" s="31" t="s">
        <v>68</v>
      </c>
      <c r="H74" s="77" t="str">
        <f>IF(F74="","Veuillez compléter le prix HT pour la quantité de référence","")</f>
        <v>Veuillez compléter le prix HT pour la quantité de référence</v>
      </c>
    </row>
    <row r="75" spans="1:8" ht="35.1" customHeight="1" x14ac:dyDescent="0.2">
      <c r="A75" s="41" t="s">
        <v>25</v>
      </c>
      <c r="B75" s="35">
        <v>1</v>
      </c>
      <c r="C75" s="36" t="s">
        <v>54</v>
      </c>
      <c r="D75" s="54" t="s">
        <v>92</v>
      </c>
      <c r="E75" s="54" t="s">
        <v>93</v>
      </c>
      <c r="F75" s="61"/>
      <c r="G75" s="50" t="s">
        <v>69</v>
      </c>
      <c r="H75" s="77" t="str">
        <f>IF(F75="","Veuillez compléter le prix HT pour la quantité de référence","")</f>
        <v>Veuillez compléter le prix HT pour la quantité de référence</v>
      </c>
    </row>
    <row r="76" spans="1:8" ht="30" customHeight="1" x14ac:dyDescent="0.2">
      <c r="A76" s="141"/>
      <c r="B76" s="141"/>
      <c r="C76" s="142"/>
      <c r="D76" s="116" t="s">
        <v>17</v>
      </c>
      <c r="E76" s="117"/>
      <c r="F76" s="78"/>
      <c r="H76" s="23"/>
    </row>
    <row r="77" spans="1:8" ht="21.95" customHeight="1" x14ac:dyDescent="0.2">
      <c r="B77" s="70" t="s">
        <v>18</v>
      </c>
      <c r="C77" s="71"/>
      <c r="D77" s="71" t="s">
        <v>19</v>
      </c>
      <c r="E77" s="71"/>
      <c r="F77" s="71"/>
      <c r="H77" s="23"/>
    </row>
    <row r="78" spans="1:8" x14ac:dyDescent="0.2">
      <c r="B78" s="118" t="s">
        <v>20</v>
      </c>
      <c r="C78" s="118"/>
      <c r="D78" s="118"/>
      <c r="E78" s="118"/>
      <c r="F78" s="118"/>
    </row>
    <row r="79" spans="1:8" x14ac:dyDescent="0.2">
      <c r="D79" s="134"/>
      <c r="E79" s="134"/>
      <c r="F79" s="134"/>
      <c r="G79" s="134"/>
    </row>
    <row r="90" spans="7:7" x14ac:dyDescent="0.2">
      <c r="G90" s="52"/>
    </row>
  </sheetData>
  <sheetProtection selectLockedCells="1" selectUnlockedCells="1"/>
  <mergeCells count="11">
    <mergeCell ref="D79:G79"/>
    <mergeCell ref="A1:G1"/>
    <mergeCell ref="A2:G2"/>
    <mergeCell ref="A3:G3"/>
    <mergeCell ref="A4:G4"/>
    <mergeCell ref="A6:G6"/>
    <mergeCell ref="A5:G5"/>
    <mergeCell ref="A76:C76"/>
    <mergeCell ref="D76:E76"/>
    <mergeCell ref="B78:F78"/>
    <mergeCell ref="B7:C7"/>
  </mergeCells>
  <conditionalFormatting sqref="F8:F63 F67:F75">
    <cfRule type="cellIs" dxfId="2" priority="34" operator="equal">
      <formula>$E$8="&lt;&gt;"</formula>
    </cfRule>
  </conditionalFormatting>
  <conditionalFormatting sqref="F64:F66">
    <cfRule type="cellIs" dxfId="1" priority="1" operator="equal">
      <formula>$E$8="&lt;&gt;"</formula>
    </cfRule>
  </conditionalFormatting>
  <printOptions horizontalCentered="1"/>
  <pageMargins left="0.19685039370078741" right="0.19685039370078741" top="0.47244094488188981" bottom="0.55118110236220474" header="0.51181102362204722" footer="0.15748031496062992"/>
  <pageSetup paperSize="9" scale="62" fitToHeight="0" orientation="portrait" useFirstPageNumber="1" verticalDpi="300" r:id="rId1"/>
  <headerFooter>
    <oddFooter>&amp;RPage &amp;P/X</oddFooter>
  </headerFooter>
  <rowBreaks count="2" manualBreakCount="2">
    <brk id="31" max="6" man="1"/>
    <brk id="56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7"/>
  <sheetViews>
    <sheetView tabSelected="1" zoomScale="55" zoomScaleNormal="55" workbookViewId="0">
      <selection activeCell="V14" sqref="V14"/>
    </sheetView>
  </sheetViews>
  <sheetFormatPr baseColWidth="10" defaultColWidth="10.85546875" defaultRowHeight="12.75" x14ac:dyDescent="0.2"/>
  <cols>
    <col min="1" max="1" width="61.140625" customWidth="1"/>
    <col min="2" max="3" width="15.7109375" customWidth="1"/>
    <col min="4" max="4" width="35.140625" bestFit="1" customWidth="1"/>
    <col min="5" max="5" width="9.7109375" customWidth="1"/>
    <col min="6" max="7" width="15.7109375" customWidth="1"/>
    <col min="8" max="8" width="21.5703125" bestFit="1" customWidth="1"/>
    <col min="9" max="9" width="40.7109375" customWidth="1"/>
  </cols>
  <sheetData>
    <row r="1" spans="1:10" ht="104.1" customHeight="1" x14ac:dyDescent="0.2">
      <c r="A1" s="148" t="s">
        <v>94</v>
      </c>
      <c r="B1" s="148"/>
      <c r="C1" s="148"/>
      <c r="D1" s="148"/>
      <c r="E1" s="148"/>
      <c r="F1" s="148"/>
      <c r="G1" s="148"/>
      <c r="H1" s="148"/>
      <c r="I1" s="148"/>
    </row>
    <row r="2" spans="1:10" ht="20.45" customHeight="1" x14ac:dyDescent="0.2">
      <c r="A2" s="19"/>
      <c r="B2" s="20"/>
      <c r="C2" s="20"/>
      <c r="D2" s="20"/>
      <c r="E2" s="20"/>
      <c r="F2" s="20"/>
      <c r="G2" s="20"/>
      <c r="H2" s="20"/>
      <c r="I2" s="21"/>
    </row>
    <row r="3" spans="1:10" ht="48.6" customHeight="1" x14ac:dyDescent="0.2">
      <c r="A3" s="153" t="str">
        <f>'BPU-P.HAB- Longevic-Dijon'!A4:G4</f>
        <v>Entretien des espaces verts et des aires aménagées au profit des formations rattachées au groupement de soutien commissariat (GSC) de Besançon (avec exécution par carte achat)</v>
      </c>
      <c r="B3" s="153"/>
      <c r="C3" s="153"/>
      <c r="D3" s="153"/>
      <c r="E3" s="153"/>
      <c r="F3" s="153"/>
      <c r="G3" s="153"/>
      <c r="H3" s="153"/>
      <c r="I3" s="153"/>
    </row>
    <row r="4" spans="1:10" ht="48.6" customHeight="1" x14ac:dyDescent="0.2">
      <c r="A4" s="150" t="str">
        <f>'BPU-P.HAB- Longevic-Dijon'!A5:G5</f>
        <v>LOT N° 1 - Sites de Longvic et Dijon</v>
      </c>
      <c r="B4" s="151"/>
      <c r="C4" s="151"/>
      <c r="D4" s="151"/>
      <c r="E4" s="151"/>
      <c r="F4" s="151"/>
      <c r="G4" s="151"/>
      <c r="H4" s="151"/>
      <c r="I4" s="152"/>
    </row>
    <row r="5" spans="1:10" ht="46.5" customHeight="1" thickBot="1" x14ac:dyDescent="0.25">
      <c r="A5" s="145" t="s">
        <v>1</v>
      </c>
      <c r="B5" s="146"/>
      <c r="C5" s="146"/>
      <c r="D5" s="146"/>
      <c r="E5" s="146"/>
      <c r="F5" s="146"/>
      <c r="G5" s="146"/>
      <c r="H5" s="146"/>
      <c r="I5" s="147"/>
    </row>
    <row r="6" spans="1:10" ht="101.45" customHeight="1" x14ac:dyDescent="0.2">
      <c r="A6" s="1" t="s">
        <v>3</v>
      </c>
      <c r="B6" s="1" t="s">
        <v>95</v>
      </c>
      <c r="C6" s="1" t="s">
        <v>96</v>
      </c>
      <c r="D6" s="1" t="s">
        <v>5</v>
      </c>
      <c r="E6" s="1" t="s">
        <v>97</v>
      </c>
      <c r="F6" s="1" t="s">
        <v>98</v>
      </c>
      <c r="G6" s="1" t="s">
        <v>99</v>
      </c>
      <c r="H6" s="1" t="s">
        <v>100</v>
      </c>
      <c r="I6" s="1" t="s">
        <v>8</v>
      </c>
    </row>
    <row r="7" spans="1:10" ht="45.95" customHeight="1" x14ac:dyDescent="0.2">
      <c r="A7" s="149" t="str">
        <f>'BPU-P.HAB- Longevic-Dijon'!A8:G8</f>
        <v>ZONE 1 - Quartier Longvic (site principal)</v>
      </c>
      <c r="B7" s="149"/>
      <c r="C7" s="149"/>
      <c r="D7" s="149"/>
      <c r="E7" s="149"/>
      <c r="F7" s="149"/>
      <c r="G7" s="149"/>
      <c r="H7" s="149"/>
      <c r="I7" s="149"/>
    </row>
    <row r="8" spans="1:10" ht="45.95" customHeight="1" x14ac:dyDescent="0.2">
      <c r="A8" s="11" t="str">
        <f>'BPU-P.HAB- Longevic-Dijon'!A9</f>
        <v>Poste de commandement enterré (PCE)</v>
      </c>
      <c r="B8" s="10">
        <f>'BPU-P.HAB- Longevic-Dijon'!B9</f>
        <v>2000</v>
      </c>
      <c r="C8" s="10" t="str">
        <f>'BPU-P.HAB- Longevic-Dijon'!C9</f>
        <v>m²</v>
      </c>
      <c r="D8" s="10" t="str">
        <f>'BPU-P.HAB- Longevic-Dijon'!D9</f>
        <v>Entretien et taille des arbustes et massifs d’arbustes sur merlons végétalisé</v>
      </c>
      <c r="E8" s="10" t="str">
        <f>'BPU-P.HAB- Longevic-Dijon'!E9</f>
        <v>2.16</v>
      </c>
      <c r="F8" s="22">
        <f>'BPU-P.HAB- Longevic-Dijon'!F9</f>
        <v>0</v>
      </c>
      <c r="G8" s="18">
        <v>1</v>
      </c>
      <c r="H8" s="22">
        <f>F8*G8</f>
        <v>0</v>
      </c>
      <c r="I8" s="11">
        <f>'BPU-P.HAB- Longevic-Dijon'!G9</f>
        <v>0</v>
      </c>
      <c r="J8" s="77" t="str">
        <f>IF('BPU-P.HAB- Longevic-Dijon'!F9="","Ne rien inscrire","")</f>
        <v>Ne rien inscrire</v>
      </c>
    </row>
    <row r="9" spans="1:10" ht="45.95" customHeight="1" x14ac:dyDescent="0.2">
      <c r="A9" s="11" t="str">
        <f>'BPU-P.HAB- Longevic-Dijon'!A10</f>
        <v>Poste de commandement enterré (PCE)</v>
      </c>
      <c r="B9" s="10">
        <f>'BPU-P.HAB- Longevic-Dijon'!B10</f>
        <v>160</v>
      </c>
      <c r="C9" s="10" t="str">
        <f>'BPU-P.HAB- Longevic-Dijon'!C10</f>
        <v>m²</v>
      </c>
      <c r="D9" s="10" t="str">
        <f>'BPU-P.HAB- Longevic-Dijon'!D10</f>
        <v>Entretien et taille des arbustes et massifs d’arbustes</v>
      </c>
      <c r="E9" s="10" t="str">
        <f>'BPU-P.HAB- Longevic-Dijon'!E10</f>
        <v>2.16</v>
      </c>
      <c r="F9" s="22">
        <f>'BPU-P.HAB- Longevic-Dijon'!F10</f>
        <v>0</v>
      </c>
      <c r="G9" s="18">
        <v>1</v>
      </c>
      <c r="H9" s="22">
        <f>F9*G9</f>
        <v>0</v>
      </c>
      <c r="I9" s="11">
        <f>'BPU-P.HAB- Longevic-Dijon'!G10</f>
        <v>0</v>
      </c>
      <c r="J9" s="77" t="str">
        <f>IF('BPU-P.HAB- Longevic-Dijon'!F10="","Ne rien inscrire","")</f>
        <v>Ne rien inscrire</v>
      </c>
    </row>
    <row r="10" spans="1:10" ht="45.95" customHeight="1" x14ac:dyDescent="0.2">
      <c r="A10" s="11" t="str">
        <f>'BPU-P.HAB- Longevic-Dijon'!A11</f>
        <v>Monument GUYNEMER</v>
      </c>
      <c r="B10" s="10">
        <f>'BPU-P.HAB- Longevic-Dijon'!B11</f>
        <v>210</v>
      </c>
      <c r="C10" s="10" t="str">
        <f>'BPU-P.HAB- Longevic-Dijon'!C11</f>
        <v>m²</v>
      </c>
      <c r="D10" s="10" t="str">
        <f>'BPU-P.HAB- Longevic-Dijon'!D11</f>
        <v>Débroussaillage</v>
      </c>
      <c r="E10" s="10" t="str">
        <f>'BPU-P.HAB- Longevic-Dijon'!E11</f>
        <v>2.05</v>
      </c>
      <c r="F10" s="22">
        <f>'BPU-P.HAB- Longevic-Dijon'!F11</f>
        <v>0</v>
      </c>
      <c r="G10" s="18">
        <v>2</v>
      </c>
      <c r="H10" s="22">
        <f>F10*G10</f>
        <v>0</v>
      </c>
      <c r="I10" s="11">
        <f>'BPU-P.HAB- Longevic-Dijon'!G11</f>
        <v>0</v>
      </c>
      <c r="J10" s="77" t="str">
        <f>IF('BPU-P.HAB- Longevic-Dijon'!F11="","Ne rien inscrire","")</f>
        <v>Ne rien inscrire</v>
      </c>
    </row>
    <row r="11" spans="1:10" ht="45.95" customHeight="1" x14ac:dyDescent="0.2">
      <c r="A11" s="149" t="str">
        <f>'BPU-P.HAB- Longevic-Dijon'!A12:G12</f>
        <v>ZONE 2 - QUARTIER VAILLANT: DIJON (7,5 km du site principal LONGVIC)</v>
      </c>
      <c r="B11" s="149"/>
      <c r="C11" s="149"/>
      <c r="D11" s="149"/>
      <c r="E11" s="149"/>
      <c r="F11" s="149"/>
      <c r="G11" s="149"/>
      <c r="H11" s="149"/>
      <c r="I11" s="149"/>
      <c r="J11" s="77"/>
    </row>
    <row r="12" spans="1:10" ht="45.95" customHeight="1" x14ac:dyDescent="0.2">
      <c r="A12" s="11" t="str">
        <f>'BPU-P.HAB- Longevic-Dijon'!A13</f>
        <v>Quartier VAILLANT</v>
      </c>
      <c r="B12" s="10">
        <f>'BPU-P.HAB- Longevic-Dijon'!B13</f>
        <v>970</v>
      </c>
      <c r="C12" s="10" t="str">
        <f>'BPU-P.HAB- Longevic-Dijon'!C13</f>
        <v>m²</v>
      </c>
      <c r="D12" s="10" t="str">
        <f>'BPU-P.HAB- Longevic-Dijon'!D13</f>
        <v>Entretien et taille des haies</v>
      </c>
      <c r="E12" s="10" t="str">
        <f>'BPU-P.HAB- Longevic-Dijon'!E13</f>
        <v>2.17</v>
      </c>
      <c r="F12" s="22">
        <f>'BPU-P.HAB- Longevic-Dijon'!F13</f>
        <v>0</v>
      </c>
      <c r="G12" s="18">
        <v>2</v>
      </c>
      <c r="H12" s="22">
        <f>F12*G12</f>
        <v>0</v>
      </c>
      <c r="I12" s="87">
        <f>'BPU-P.HAB- Longevic-Dijon'!G13</f>
        <v>0</v>
      </c>
      <c r="J12" s="77" t="str">
        <f>IF('BPU-P.HAB- Longevic-Dijon'!F13="","Ne rien inscrire","")</f>
        <v>Ne rien inscrire</v>
      </c>
    </row>
    <row r="13" spans="1:10" ht="45.95" customHeight="1" x14ac:dyDescent="0.2">
      <c r="A13" s="11" t="str">
        <f>'BPU-P.HAB- Longevic-Dijon'!A14</f>
        <v>Quartier VAILLANT</v>
      </c>
      <c r="B13" s="10">
        <f>'BPU-P.HAB- Longevic-Dijon'!B14</f>
        <v>10</v>
      </c>
      <c r="C13" s="10" t="str">
        <f>'BPU-P.HAB- Longevic-Dijon'!C14</f>
        <v>m3</v>
      </c>
      <c r="D13" s="10" t="str">
        <f>'BPU-P.HAB- Longevic-Dijon'!D14</f>
        <v>Ramassage de feuilles et nettoyage des voieries</v>
      </c>
      <c r="E13" s="10" t="str">
        <f>'BPU-P.HAB- Longevic-Dijon'!E14</f>
        <v>2.08</v>
      </c>
      <c r="F13" s="22">
        <f>'BPU-P.HAB- Longevic-Dijon'!F14</f>
        <v>0</v>
      </c>
      <c r="G13" s="18">
        <v>3</v>
      </c>
      <c r="H13" s="22">
        <f t="shared" ref="H13:H15" si="0">F13*G13</f>
        <v>0</v>
      </c>
      <c r="I13" s="87">
        <f>'BPU-P.HAB- Longevic-Dijon'!G14</f>
        <v>0</v>
      </c>
      <c r="J13" s="77" t="str">
        <f>IF('BPU-P.HAB- Longevic-Dijon'!F14="","Ne rien inscrire","")</f>
        <v>Ne rien inscrire</v>
      </c>
    </row>
    <row r="14" spans="1:10" ht="45.95" customHeight="1" x14ac:dyDescent="0.2">
      <c r="A14" s="11" t="str">
        <f>'BPU-P.HAB- Longevic-Dijon'!A15</f>
        <v>Quartier VAILLANT</v>
      </c>
      <c r="B14" s="10">
        <f>'BPU-P.HAB- Longevic-Dijon'!B15</f>
        <v>8800</v>
      </c>
      <c r="C14" s="10" t="str">
        <f>'BPU-P.HAB- Longevic-Dijon'!C15</f>
        <v>m²</v>
      </c>
      <c r="D14" s="10" t="str">
        <f>'BPU-P.HAB- Longevic-Dijon'!D15</f>
        <v>Nettoyage mécanisé des voieries</v>
      </c>
      <c r="E14" s="10" t="str">
        <f>'BPU-P.HAB- Longevic-Dijon'!E15</f>
        <v>2.08</v>
      </c>
      <c r="F14" s="22">
        <f>'BPU-P.HAB- Longevic-Dijon'!F15</f>
        <v>0</v>
      </c>
      <c r="G14" s="18">
        <v>1</v>
      </c>
      <c r="H14" s="22">
        <f t="shared" si="0"/>
        <v>0</v>
      </c>
      <c r="I14" s="87">
        <f>'BPU-P.HAB- Longevic-Dijon'!G15</f>
        <v>0</v>
      </c>
      <c r="J14" s="77" t="str">
        <f>IF('BPU-P.HAB- Longevic-Dijon'!F15="","Ne rien inscrire","")</f>
        <v>Ne rien inscrire</v>
      </c>
    </row>
    <row r="15" spans="1:10" ht="45.95" customHeight="1" x14ac:dyDescent="0.2">
      <c r="A15" s="11" t="str">
        <f>'BPU-P.HAB- Longevic-Dijon'!A16</f>
        <v>Quartier VAILLANT</v>
      </c>
      <c r="B15" s="10">
        <f>'BPU-P.HAB- Longevic-Dijon'!B16</f>
        <v>1430</v>
      </c>
      <c r="C15" s="10" t="str">
        <f>'BPU-P.HAB- Longevic-Dijon'!C16</f>
        <v>m²</v>
      </c>
      <c r="D15" s="10" t="str">
        <f>'BPU-P.HAB- Longevic-Dijon'!D16</f>
        <v>Désherbage et traitement</v>
      </c>
      <c r="E15" s="10" t="str">
        <f>'BPU-P.HAB- Longevic-Dijon'!E16</f>
        <v>2.07</v>
      </c>
      <c r="F15" s="22">
        <f>'BPU-P.HAB- Longevic-Dijon'!F16</f>
        <v>0</v>
      </c>
      <c r="G15" s="18">
        <v>2</v>
      </c>
      <c r="H15" s="22">
        <f t="shared" si="0"/>
        <v>0</v>
      </c>
      <c r="I15" s="87">
        <f>'BPU-P.HAB- Longevic-Dijon'!G14</f>
        <v>0</v>
      </c>
      <c r="J15" s="77" t="str">
        <f>IF('BPU-P.HAB- Longevic-Dijon'!F16="","Ne rien inscrire","")</f>
        <v>Ne rien inscrire</v>
      </c>
    </row>
    <row r="16" spans="1:10" s="24" customFormat="1" ht="18" x14ac:dyDescent="0.2">
      <c r="J16" s="77"/>
    </row>
    <row r="17" spans="6:8" ht="39.6" customHeight="1" x14ac:dyDescent="0.2">
      <c r="F17" s="144" t="s">
        <v>101</v>
      </c>
      <c r="G17" s="144"/>
      <c r="H17" s="25">
        <f>SUM(H8:H15)</f>
        <v>0</v>
      </c>
    </row>
  </sheetData>
  <mergeCells count="7">
    <mergeCell ref="F17:G17"/>
    <mergeCell ref="A5:I5"/>
    <mergeCell ref="A1:I1"/>
    <mergeCell ref="A7:I7"/>
    <mergeCell ref="A4:I4"/>
    <mergeCell ref="A11:I11"/>
    <mergeCell ref="A3:I3"/>
  </mergeCells>
  <conditionalFormatting sqref="F8:F10 H8:H10 F12:F15 H12:H15">
    <cfRule type="cellIs" dxfId="0" priority="59" operator="equal">
      <formula>$E$8="&lt;&gt;"</formula>
    </cfRule>
  </conditionalFormatting>
  <pageMargins left="0.31496062992125984" right="0.31496062992125984" top="0.35433070866141736" bottom="0.35433070866141736" header="0.31496062992125984" footer="0.31496062992125984"/>
  <pageSetup paperSize="9" scale="43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C62AA1A4069C4B8F46CE5DFCEDEE53" ma:contentTypeVersion="1" ma:contentTypeDescription="Crée un document." ma:contentTypeScope="" ma:versionID="91c8bd8868f2853d806902c9e095b473">
  <xsd:schema xmlns:xsd="http://www.w3.org/2001/XMLSchema" xmlns:xs="http://www.w3.org/2001/XMLSchema" xmlns:p="http://schemas.microsoft.com/office/2006/metadata/properties" xmlns:ns2="aa55433c-f94e-4ad5-99f7-16750a7815c4" targetNamespace="http://schemas.microsoft.com/office/2006/metadata/properties" ma:root="true" ma:fieldsID="d8751cf86fdd35b68b211624e20547e3" ns2:_="">
    <xsd:import namespace="aa55433c-f94e-4ad5-99f7-16750a7815c4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55433c-f94e-4ad5-99f7-16750a7815c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DD6A21-DA7F-4D0D-AC4F-2557337140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E89CB20-C37C-472F-9B3D-45FE184C18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55433c-f94e-4ad5-99f7-16750a7815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8</vt:i4>
      </vt:variant>
    </vt:vector>
  </HeadingPairs>
  <TitlesOfParts>
    <vt:vector size="12" baseType="lpstr">
      <vt:lpstr>BPU-P.HAB- Longevic-Dijon</vt:lpstr>
      <vt:lpstr>BPU-P.OCCAS- Hauteville</vt:lpstr>
      <vt:lpstr>BPU-PREST OCCAS ZONES LOT</vt:lpstr>
      <vt:lpstr>DQE-Ne pas renseigner </vt:lpstr>
      <vt:lpstr>'BPU-P.HAB- Longevic-Dijon'!Impression_des_titres</vt:lpstr>
      <vt:lpstr>'BPU-P.OCCAS- Hauteville'!Impression_des_titres</vt:lpstr>
      <vt:lpstr>'BPU-PREST OCCAS ZONES LOT'!Impression_des_titres</vt:lpstr>
      <vt:lpstr>'DQE-Ne pas renseigner '!Impression_des_titres</vt:lpstr>
      <vt:lpstr>'BPU-P.HAB- Longevic-Dijon'!Zone_d_impression</vt:lpstr>
      <vt:lpstr>'BPU-P.OCCAS- Hauteville'!Zone_d_impression</vt:lpstr>
      <vt:lpstr>'BPU-PREST OCCAS ZONES LOT'!Zone_d_impression</vt:lpstr>
      <vt:lpstr>'DQE-Ne pas renseigner 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CAPRIO Anthony-Francois SA CN MINDEF</cp:lastModifiedBy>
  <cp:revision/>
  <dcterms:created xsi:type="dcterms:W3CDTF">2025-04-24T12:15:29Z</dcterms:created>
  <dcterms:modified xsi:type="dcterms:W3CDTF">2025-05-27T07:46:38Z</dcterms:modified>
  <cp:category/>
  <cp:contentStatus/>
</cp:coreProperties>
</file>